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https://mouhq-my.sharepoint.com/personal/lvellios_mou_gr/Documents/MA/NRCG/88.SES_21-27/ΠΡΟΣΚΛΗΣΕΙΣ/Πρ-44_7893.Δρ-2.4.2_ΠρομΠΠ_ΝΕΑ/ΠΡΟΣΚΛΗΣΗ/snm/"/>
    </mc:Choice>
  </mc:AlternateContent>
  <xr:revisionPtr revIDLastSave="13" documentId="11_C731F6427E1A783A7F81EBA44C0ED5F770CE97FC" xr6:coauthVersionLast="47" xr6:coauthVersionMax="47" xr10:uidLastSave="{38D8B74F-D7B8-46BE-A569-B1A5ECEA3D51}"/>
  <bookViews>
    <workbookView xWindow="-110" yWindow="-110" windowWidth="38620" windowHeight="21220" tabRatio="838" xr2:uid="{00000000-000D-0000-FFFF-FFFF00000000}"/>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ΦΑΠ!$A$1:$G$24</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E15" i="16" s="1"/>
  <c r="F16" i="16"/>
  <c r="F15" i="16"/>
  <c r="F14" i="16"/>
  <c r="F13" i="16"/>
  <c r="I21" i="15"/>
  <c r="G16" i="16" s="1"/>
  <c r="M31" i="1"/>
  <c r="N31" i="1" s="1"/>
  <c r="K31" i="1"/>
  <c r="L30" i="1"/>
  <c r="K30" i="1"/>
  <c r="K27" i="1"/>
  <c r="K26" i="1"/>
  <c r="K25" i="1"/>
  <c r="K24" i="1"/>
  <c r="K20" i="1"/>
  <c r="G15" i="16" l="1"/>
  <c r="G17" i="16" s="1"/>
  <c r="E16" i="16"/>
  <c r="M19" i="1"/>
  <c r="M17" i="1"/>
  <c r="K19" i="1"/>
  <c r="K17" i="1"/>
  <c r="F9" i="1" l="1"/>
  <c r="F9" i="6"/>
  <c r="D9" i="6"/>
  <c r="D9" i="1" s="1"/>
  <c r="D10" i="6"/>
  <c r="D10" i="15" s="1"/>
  <c r="D10" i="4"/>
  <c r="F9" i="4"/>
  <c r="D9" i="4"/>
  <c r="D8" i="4"/>
  <c r="D10" i="1" l="1"/>
  <c r="D9" i="15"/>
  <c r="C9" i="16"/>
  <c r="D7" i="4"/>
  <c r="D6" i="4"/>
  <c r="H8" i="15" l="1"/>
  <c r="D3" i="6"/>
  <c r="C3" i="16" s="1"/>
  <c r="D4" i="6"/>
  <c r="D4" i="1" s="1"/>
  <c r="D5" i="6"/>
  <c r="D5" i="15" s="1"/>
  <c r="D6" i="6"/>
  <c r="D6" i="15" s="1"/>
  <c r="D7" i="6"/>
  <c r="D7" i="15" s="1"/>
  <c r="D8" i="6"/>
  <c r="C8" i="16" s="1"/>
  <c r="D4" i="4"/>
  <c r="D5" i="4"/>
  <c r="D3" i="1" l="1"/>
  <c r="D3" i="15"/>
  <c r="D8" i="1"/>
  <c r="D7" i="1"/>
  <c r="C7" i="16"/>
  <c r="C6" i="16"/>
  <c r="D6" i="1"/>
  <c r="C5" i="16"/>
  <c r="D5" i="1"/>
  <c r="D8" i="15"/>
  <c r="C4" i="16"/>
  <c r="D4" i="15"/>
</calcChain>
</file>

<file path=xl/sharedStrings.xml><?xml version="1.0" encoding="utf-8"?>
<sst xmlns="http://schemas.openxmlformats.org/spreadsheetml/2006/main" count="339" uniqueCount="185">
  <si>
    <t>ΣΤΑΔΙΟ Α΄: Έλεγχος πληρότητας και επιλεξιμότητας πρότασης</t>
  </si>
  <si>
    <t>ΠΡΟΓΡΑΜΜΑ</t>
  </si>
  <si>
    <t>Στερεά Ελλάδα 2021-2027</t>
  </si>
  <si>
    <t>ΠΡΟΤΕΡΑΙΟΤΗΤΑ</t>
  </si>
  <si>
    <t>02: Διασφάλιση της περιβαλλοντικής αειφορίας, προσαρμογή στην κλιματική αλλαγή, πρόληψη και διαχείριση κινδύνων</t>
  </si>
  <si>
    <t>ΣΤΟΧΟΣ ΠΟΛΙΤΙΚΗΣ</t>
  </si>
  <si>
    <t>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</si>
  <si>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ΕΙΔΙΚΟΣ ΣΤΟΧΟΣ</t>
  </si>
  <si>
    <t>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t>
  </si>
  <si>
    <t>ΠΕΔΙΑ ΠΑΡΕΜΒΑΣΗΣ</t>
  </si>
  <si>
    <t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t>
  </si>
  <si>
    <t>ΔΡΑΣΕΙΣ</t>
  </si>
  <si>
    <t>2.4.2_1 - Εξοπλισμός Πολιτικής Προστασίας – (Νέες πράξεις)</t>
  </si>
  <si>
    <t>ΚΩΔΙΚΟΣ ΠΡΟΣΚΛΗΣΗΣ</t>
  </si>
  <si>
    <t>44 (7893)</t>
  </si>
  <si>
    <t>ΚΩΔΙΚΟΣ ΟΠΣ</t>
  </si>
  <si>
    <t>ΤΙΤΛΟΣ ΠΡΟΤΕΙΝΟΜΕΝΗΣ ΠΡΑΞΗΣ</t>
  </si>
  <si>
    <t xml:space="preserve"> </t>
  </si>
  <si>
    <t>ΑΞΙΟΛΟΓΗΣΗ ΣΕ ΕΠΙΠΕΔΟ ΚΑΤΗΓΟΡΙΑΣ ΚΡΙΤΗΡΙΩΝ</t>
  </si>
  <si>
    <t>ΚΡΙΤΗΡΙΟ</t>
  </si>
  <si>
    <t>Τιμή</t>
  </si>
  <si>
    <t>Αιτιολόγηση/Παρατηρήσεις</t>
  </si>
  <si>
    <t>Α/Α</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</si>
  <si>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</si>
  <si>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</si>
  <si>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</si>
  <si>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</si>
  <si>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ΝΑΙ</t>
  </si>
  <si>
    <t>ΟΧΙ</t>
  </si>
  <si>
    <t xml:space="preserve">Αρμοδιότητα δικαιούχου για υλοποίηση πράξης  </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</si>
  <si>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</si>
  <si>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</si>
  <si>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</si>
  <si>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</si>
  <si>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</si>
  <si>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</si>
  <si>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</si>
  <si>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Υποβολή αποφάσεων των αρμόδιων ή και συλλογικών οργάνων του δικαιούχου ή άλλων αρμοδίων οργάνων</t>
  </si>
  <si>
    <t>Εξετάζεται η υποβολή αποφάσεων των αρμόδιων ή και συλλογικών οργάνων του δικαιούχου ή άλλων αρμοδίων οργάνων.</t>
  </si>
  <si>
    <t>ΔΕΝ ΕΦΑΡΜΟΖΕΤΑΙ</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</si>
  <si>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</si>
  <si>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ΕΠΙΛΕΞΙΜΟΤΗΤΑ
ΠΛΗΡΟΤΗΤΑ
ΦΟΡΕΙΣ</t>
  </si>
  <si>
    <t>ΠΛΗΡΕΙΤΑΙ</t>
  </si>
  <si>
    <t>ΔΕΝ ΠΛΗΡΕΙΤΑΙ</t>
  </si>
  <si>
    <t>ΠΑΡΑΤΗΤΗΣΕΙΣ:</t>
  </si>
  <si>
    <t>Ημερομηνία έναρξης εξέτασης παραδεκτού πρότασης:</t>
  </si>
  <si>
    <t>Ο Αξιολογητής</t>
  </si>
  <si>
    <t>Ημερομηνία υποβολής συμπληρωματικών στοιχείων:</t>
  </si>
  <si>
    <t>Ο Προϊστάμενος Μονάδας Α</t>
  </si>
  <si>
    <t>Ημερομηνία ολοκλήρωσης εξέτασης παραδεκτού πρότασης:</t>
  </si>
  <si>
    <t>Ο Προϊστάμενος ΕΥΔ ΠΣτΕ</t>
  </si>
  <si>
    <t>ΦΥΛΛΟ ΑΞΙΟΛΟΓΗΣΗΣ ΠΡΑΞΗΣ</t>
  </si>
  <si>
    <t>ΣΤΑΔΙΟ Β' Αξιολόγηση των προτάσεων ανά ομάδα κριτηρίων</t>
  </si>
  <si>
    <t>ΔΡΑΣΗ</t>
  </si>
  <si>
    <t>ΚΑΤΗΓΟΡΙΑ ΚΡΙΤΗΡΙΩΝ</t>
  </si>
  <si>
    <t>1.  Πληρότητα περιεχομένου της πρότασης</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</si>
  <si>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</si>
  <si>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</si>
  <si>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</si>
  <si>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</si>
  <si>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</si>
  <si>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</si>
  <si>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προτεινόμενης πράξης</t>
  </si>
  <si>
    <t>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</si>
  <si>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Εκπλήρωση του κριτηρίου</t>
  </si>
  <si>
    <t>NAI</t>
  </si>
  <si>
    <t>1.2</t>
  </si>
  <si>
    <t>Ρεαλιστικότητα του προϋπολογισμού</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</si>
  <si>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 Δημόσιες συμβάσεις </t>
    </r>
    <r>
      <rPr>
        <sz val="8"/>
        <rFont val="Verdana"/>
        <family val="2"/>
        <charset val="161"/>
      </rPr>
      <t xml:space="preserve">
</t>
    </r>
    <r>
      <rPr>
        <u/>
        <sz val="8"/>
        <rFont val="Verdana"/>
        <family val="2"/>
        <charset val="161"/>
      </rPr>
      <t>1α. Δημόσια έργα και δημόσιες συμβάσεις μελετών και τεχνικών και λοιπών συναφών επιστημονικών υπηρεσιών</t>
    </r>
    <r>
      <rPr>
        <sz val="8"/>
        <rFont val="Verdana"/>
        <family val="2"/>
        <charset val="161"/>
      </rPr>
      <t xml:space="preserve">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2.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t>
    </r>
    <r>
      <rPr>
        <b/>
        <sz val="8"/>
        <rFont val="Verdana"/>
        <family val="2"/>
        <charset val="161"/>
      </rPr>
      <t>(Γ)</t>
    </r>
    <r>
      <rPr>
        <sz val="8"/>
        <rFont val="Verdana"/>
        <family val="2"/>
        <charset val="161"/>
      </rPr>
      <t xml:space="preserve"> η ορθή κατανομή του προϋπολογισμού στις επιμέρους εργασίες/είδη δαπανών σε σχέση με το προτεινόμενο φυσικό αντικείμενο/παραδοτέα της πράξης.</t>
    </r>
  </si>
  <si>
    <t>1.3</t>
  </si>
  <si>
    <t>Ρεαλιστικότητα του χρονοδιαγράμματος</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</si>
  <si>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</si>
  <si>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</si>
  <si>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1</t>
  </si>
  <si>
    <t xml:space="preserve">ΤΙΤΛΟΣ ΠΡΟΤΕΙΝΟΜΕΝΗΣ ΠΡΑΞΗΣ: </t>
  </si>
  <si>
    <t>ΟΜΑΔΑ ΚΡΙΤΗΡΙΩΝ</t>
  </si>
  <si>
    <t>2. Τήρηση θεσμικού πλαισίου και ενσωμάτωση οριζόντιων πολιτικών</t>
  </si>
  <si>
    <t>2.1</t>
  </si>
  <si>
    <t>Τήρηση θεσμικού πλαισίου ως προς τις δημόσιες συμβάσεις έργων, μελετών, προμηθειών και υπηρεσιών</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</si>
  <si>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</si>
  <si>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Τηρείται το εθνικό και ενωσιακό θεσμικό πλαίσιο για τη σύναψη συμβάσεων έργων, μελετών, προμηθειών και υπηρεσιών</t>
  </si>
  <si>
    <t>2.2</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</si>
  <si>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</si>
  <si>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</si>
  <si>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2.3</t>
  </si>
  <si>
    <t>Συμβατότητα της πράξης με τους κανόνες του ανταγωνισμού και των κρατικών ενισχύσεων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</si>
  <si>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</si>
  <si>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</si>
  <si>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</si>
  <si>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2.4</t>
  </si>
  <si>
    <t>Αειφόρος ανάπτυξη</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</si>
  <si>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</si>
  <si>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</si>
  <si>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2.5</t>
  </si>
  <si>
    <t>Ενίσχυση της κλιματικής ανθεκτικότητας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</si>
  <si>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t>
  </si>
  <si>
    <t>Τεκμηριώνεται η διασφάλιση της κλιματικής ανθεκτικότητας</t>
  </si>
  <si>
    <t>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</si>
  <si>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</si>
  <si>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</si>
  <si>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</si>
  <si>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</si>
  <si>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</si>
  <si>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</si>
  <si>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</si>
  <si>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2.8</t>
  </si>
  <si>
    <t>Εξασφάλιση της προσβασιμότητας των ατόμων με αναπηρία</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</si>
  <si>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</si>
  <si>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</si>
  <si>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</si>
  <si>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ΕΚΠΛΗΡΩΣΗ ΚΡΙΤΗΡΙΩΝ ΟΜΑΔΑΣ 2</t>
  </si>
  <si>
    <t xml:space="preserve">ΠΑΡΑΤΗΡΗΣΕΙΣ </t>
  </si>
  <si>
    <t>3. Σκοπιμότητα πράξης</t>
  </si>
  <si>
    <t>3.1</t>
  </si>
  <si>
    <t>Αναγκαιότητα υλοποίησης της πράξης</t>
  </si>
  <si>
    <t>ΟΤΑ Α</t>
  </si>
  <si>
    <t>ΟΤΑ Β &amp; λοιποί</t>
  </si>
  <si>
    <t>3.2</t>
  </si>
  <si>
    <t>Αποτελεσματικότητα</t>
  </si>
  <si>
    <t>3.3</t>
  </si>
  <si>
    <t>Αποδοτικότητα</t>
  </si>
  <si>
    <t>Η πράξη κρίνεται ικανοποιητικά αποδοτική
(Πi=1)</t>
  </si>
  <si>
    <t>Η πράξη ΔΕΝ κρίνεται ικανοποιητικά αποτελεσματική
(Πi&lt;1)</t>
  </si>
  <si>
    <t>3.4</t>
  </si>
  <si>
    <t>Βιωσιμότητα, λειτουργικότητα, αξιοποίηση.</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</si>
  <si>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 στις περιπτώσεις που η πράξη περιλαμβάνει επενδύσεις σε υποδομές, ο δικαιούχος συμπληρώνει το Παράρτημα Ι στο οποίο γίνεται ανάλυση των αναγκών χρηματοδότησης της πράξης κατά τη διάρκεια των πρώτων πέντε ετών λειτουργίας της ώστε να τεκμηριώνεται η κάλυψη του κόστους λειτουργίας,
- στις περιπτώσεις που η πράξη περιλαμβάνει παραγωγικές επενδύσεις, ο δικαιούχος υποβάλλει τα απαιτούμενα έγγραφα που περιγράφονται στη Διαδικασία ΔΙ_2_ΚΕ: Επιλογή και έγκριση πράξης (πράξεις ΚΕ).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ολοκλήρωση της πράξης.</t>
  </si>
  <si>
    <t>Πληρείται το κριτήριο</t>
  </si>
  <si>
    <t>3.5</t>
  </si>
  <si>
    <t>Καινοτομία</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</si>
  <si>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</si>
  <si>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Υπάρχει καινοτομία στην πράξη.</t>
  </si>
  <si>
    <t>ΠΑΡΑΤΗΡΗΣΕΙΣ:</t>
  </si>
  <si>
    <t>ΣΥΝΟΛΙΚΗ ΒΑΘΜΟΛΟΓΙΑ ΟΜΑΔΑΣ  3</t>
  </si>
  <si>
    <t>4. ΩΡΙΜΟΤΗΤΑ ΠΡΑΞΗΣ</t>
  </si>
  <si>
    <t>Βαθμός</t>
  </si>
  <si>
    <t>Αιτολόγηση</t>
  </si>
  <si>
    <t>4.1</t>
  </si>
  <si>
    <t>Στάδιο εξέλιξης των απαιτούμενων προπαρασκευαστικών ενεργειών</t>
  </si>
  <si>
    <t>Υποέργο 1</t>
  </si>
  <si>
    <t>Υποέργο 2</t>
  </si>
  <si>
    <t>Ως ανωτέρω (εφόσον συνεκτιμάται/μώνται)</t>
  </si>
  <si>
    <t>4.2</t>
  </si>
  <si>
    <t>Βαθμός προόδου διοικητικών ή άλλων ενεργειών</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</si>
  <si>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</si>
  <si>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t>
    </r>
  </si>
  <si>
    <t>ΕΚΠΛΗΡΩΣΗ ΚΡΙΤΗΡΙΩΝ ΟΜΑΔΑΣ 4</t>
  </si>
  <si>
    <t>ΣΥΝΟΛΙΚΗ ΒΑΘΜΟΛΟΓΙΑ ΚΑΤΗΓΟΡΙΑΣ  4</t>
  </si>
  <si>
    <t xml:space="preserve"> ΚΩΔΙΚΟΣ ΠΡΟΣΚΛΗΣΗΣ</t>
  </si>
  <si>
    <t>Ομάδα κριτηρίων</t>
  </si>
  <si>
    <t>Συντελεστής στάθμισης</t>
  </si>
  <si>
    <t>Τιμή/Βαθμολογία</t>
  </si>
  <si>
    <t>Συνολική βαθμολογία</t>
  </si>
  <si>
    <t>ΠΛΗΡΟΤΗΤΑ ΠΕΡΙΕΧΟΜΕΝΟΥ ΤΗΣ ΠΡΟΤΑΣΗΣ</t>
  </si>
  <si>
    <t>ΝΑΙ/ΌΧΙ</t>
  </si>
  <si>
    <t>ΤΗΡΗΣΗ ΕΘΝΙΚΩΝ ΚΑΙ ΚΟΙΝΟΤΙΚΩΝ ΚΑΝΟΝΩΝ</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</si>
  <si>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</si>
  <si>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</si>
  <si>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</si>
  <si>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</si>
  <si>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</si>
  <si>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έναρξης εξέτασης </t>
  </si>
  <si>
    <t>Ημερομηνία υποβολής συμπληρωματικών στοιχείων</t>
  </si>
  <si>
    <t xml:space="preserve">Ημερομηνία ολοκλήρωσης εξέτασης </t>
  </si>
  <si>
    <t>Ο Προϊστάμενος ΕΥΔ</t>
  </si>
  <si>
    <r>
      <rPr>
        <b/>
        <sz val="8"/>
        <rFont val="Verdana"/>
        <family val="2"/>
        <charset val="161"/>
      </rPr>
      <t>Πλήρης διοικητική ωριμότητα</t>
    </r>
    <r>
      <rPr>
        <sz val="8"/>
        <rFont val="Verdana"/>
        <family val="2"/>
        <charset val="161"/>
      </rPr>
      <t>: Έχουν ολοκληρωθεί όλες οι απαιτούμενες διοικητικές ενέργειες</t>
    </r>
  </si>
  <si>
    <t xml:space="preserve">
10
8
0</t>
  </si>
  <si>
    <t>10</t>
  </si>
  <si>
    <t>0</t>
  </si>
  <si>
    <t>ΌΧΙ</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</si>
  <si>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δυαδικά κριτήρια και βαθμολογία μεγαλύτερη του μηδενός (&gt;0) στα βαθμολογούμενα κριτήρια.</t>
    </r>
  </si>
  <si>
    <r>
      <t xml:space="preserve">ΠΡΟΫΠΟΘΕΣΗ ΘΕΤΙΚΗΣ ΑΞΙΟΛΟΓΗΣΗΣ
</t>
    </r>
    <r>
      <rPr>
        <sz val="8"/>
        <rFont val="Verdana"/>
        <family val="2"/>
        <charset val="161"/>
      </rPr>
      <t>Η Πράξη θα πρέπει να λαμβάνει θετική τιμή "ΝΑΙ" σε όλα τα δυαδικά κριτήρια, εκτός του κριτηρίου 3.5 που γίνεται δεκτή και η τιμή «Δεν εφαρμόζεται» και τιμή μεγαλύτερη του μηδενός (&gt;0) στα βαθμολογούμενα κριτήρια. Κάθε κριτήριο, για να λάβει θετική τιμή "Ναι", θα πρέπει να πληροί όλες τις επιμέρους προϋποθέσεις.</t>
    </r>
  </si>
  <si>
    <r>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r>
      <rPr>
        <i/>
        <sz val="8"/>
        <rFont val="Verdana"/>
        <family val="2"/>
        <charset val="161"/>
      </rPr>
      <t>Βαρύτητα κριτηρίου 60%</t>
    </r>
    <r>
      <rPr>
        <sz val="8"/>
        <rFont val="Verdana"/>
        <family val="2"/>
        <charset val="161"/>
      </rPr>
      <t>)</t>
    </r>
  </si>
  <si>
    <t>10
=8 έως &lt;10
0 έως &lt;8</t>
  </si>
  <si>
    <t xml:space="preserve">
10
5
0</t>
  </si>
  <si>
    <t>ΕΚΠΛΗΡΩΣΗ ΔΥΑΔΙΚΩΝ ΚΡΙΤΗΡΙΩΝ ΟΜΑΔΑΣ 3</t>
  </si>
  <si>
    <r>
      <t xml:space="preserve">Τεκμηριώνεται η αναγκαιότητα υλοποίησης της πράξης και ο τρόπος με τον οποίο η προτεινόμενη πράξη συμβάλλει στον ειδικό στόχο/κατηγορίας δράσεων
</t>
    </r>
    <r>
      <rPr>
        <b/>
        <sz val="8"/>
        <rFont val="Verdana"/>
        <family val="2"/>
        <charset val="161"/>
      </rPr>
      <t>α. Υψηλή αναγκαιότητα</t>
    </r>
    <r>
      <rPr>
        <sz val="8"/>
        <rFont val="Verdana"/>
        <family val="2"/>
        <charset val="161"/>
      </rPr>
      <t xml:space="preserve">: κήρυξη σε κατάσταση εκτάκτου ανάγκης πολιτικής προστασίας του άρθρου 25, ν. 4662/2020 (ΦΕΚ 27Α), την τελευταία 5ετία [Βαθμός 10]
</t>
    </r>
    <r>
      <rPr>
        <b/>
        <sz val="8"/>
        <rFont val="Verdana"/>
        <family val="2"/>
        <charset val="161"/>
      </rPr>
      <t>β. Κανονική αναγκαιότητα</t>
    </r>
    <r>
      <rPr>
        <sz val="8"/>
        <rFont val="Verdana"/>
        <family val="2"/>
        <charset val="161"/>
      </rPr>
      <t xml:space="preserve">: Τεκμηριώνεται η ανάγκη προμήθειας εξοπλισμού πολιτικής προστασίας για την πρόληψη και αντιμετώπιση εκτάκτων αναγκών
[Βαθμός 5]
</t>
    </r>
    <r>
      <rPr>
        <b/>
        <sz val="8"/>
        <rFont val="Verdana"/>
        <family val="2"/>
        <charset val="161"/>
      </rPr>
      <t>γ. Μη τεκμηρίωση αναγκαιότητας</t>
    </r>
    <r>
      <rPr>
        <sz val="8"/>
        <rFont val="Verdana"/>
        <family val="2"/>
        <charset val="161"/>
      </rPr>
      <t>: Δεν τεκμηριώνεται επαρκώς η αναγκαιότητα [Βαθμός 0]</t>
    </r>
  </si>
  <si>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r>
    <r>
      <rPr>
        <i/>
        <sz val="8"/>
        <rFont val="Verdana"/>
        <family val="2"/>
        <charset val="161"/>
      </rPr>
      <t>(Δείκτης Εκροής: PSO903 - Επενδύσεις σε εξοπλισμό Πολιτικής Προστασίας - ευρώ)</t>
    </r>
    <r>
      <rPr>
        <sz val="8"/>
        <rFont val="Verdana"/>
        <family val="2"/>
        <charset val="161"/>
      </rPr>
      <t xml:space="preserve">
(</t>
    </r>
    <r>
      <rPr>
        <i/>
        <sz val="8"/>
        <rFont val="Verdana"/>
        <family val="2"/>
        <charset val="161"/>
      </rPr>
      <t>Βαρύτητα κριτηρίου 20%</t>
    </r>
    <r>
      <rPr>
        <sz val="8"/>
        <rFont val="Verdana"/>
        <family val="2"/>
        <charset val="161"/>
      </rPr>
      <t>)</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</si>
  <si>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t>
    </r>
    <r>
      <rPr>
        <i/>
        <sz val="8"/>
        <rFont val="Verdana"/>
        <family val="2"/>
        <charset val="161"/>
      </rPr>
      <t>(Δείκτης Εκροής: PSO903 - Επενδύσεις σε εξοπλισμό Πολιτικής Προστασίας - ευρώ)</t>
    </r>
    <r>
      <rPr>
        <sz val="8"/>
        <rFont val="Verdana"/>
        <family val="2"/>
        <charset val="161"/>
      </rPr>
      <t xml:space="preserve">
(</t>
    </r>
    <r>
      <rPr>
        <i/>
        <sz val="8"/>
        <rFont val="Verdana"/>
        <family val="2"/>
        <charset val="161"/>
      </rPr>
      <t>Βαρύτητα κριτηρίου 20%</t>
    </r>
    <r>
      <rPr>
        <sz val="8"/>
        <rFont val="Verdana"/>
        <family val="2"/>
        <charset val="161"/>
      </rPr>
      <t>)</t>
    </r>
  </si>
  <si>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t>
    </r>
    <r>
      <rPr>
        <b/>
        <sz val="8"/>
        <rFont val="Verdana"/>
        <family val="2"/>
        <charset val="161"/>
      </rPr>
      <t>α. Πλήρης Ωριμότητα:</t>
    </r>
    <r>
      <rPr>
        <sz val="8"/>
        <rFont val="Verdana"/>
        <family val="2"/>
        <charset val="161"/>
      </rPr>
      <t xml:space="preserve"> Νομική δέσμευση σε εξέλιξη [Βαθμός 10]
</t>
    </r>
    <r>
      <rPr>
        <b/>
        <sz val="8"/>
        <rFont val="Verdana"/>
        <family val="2"/>
        <charset val="161"/>
      </rPr>
      <t>β. Κανονική Ωριμότητα</t>
    </r>
    <r>
      <rPr>
        <sz val="8"/>
        <rFont val="Verdana"/>
        <family val="2"/>
        <charset val="161"/>
      </rPr>
      <t xml:space="preserve">: Σχέδια τευχών δημοπράτησης και θεωρημένα, πλήρη τεύχη προδιαγραφών [Βαθμός 8]
</t>
    </r>
    <r>
      <rPr>
        <b/>
        <sz val="8"/>
        <rFont val="Verdana"/>
        <family val="2"/>
        <charset val="161"/>
      </rPr>
      <t>γ. Απουσία Ωριμότητας</t>
    </r>
    <r>
      <rPr>
        <sz val="8"/>
        <rFont val="Verdana"/>
        <family val="2"/>
        <charset val="161"/>
      </rPr>
      <t>: Σχέδια τευχών δημοπράτησης με ή χωρίς ελλείψεις και ελλιπή τεύχη προδιαγραφών [Βαθμός 0]</t>
    </r>
  </si>
  <si>
    <r>
      <t xml:space="preserve">Πν </t>
    </r>
    <r>
      <rPr>
        <sz val="8"/>
        <rFont val="Calibri"/>
        <family val="2"/>
        <charset val="161"/>
      </rPr>
      <t>≥</t>
    </r>
    <r>
      <rPr>
        <sz val="8"/>
        <rFont val="Verdana"/>
        <family val="2"/>
        <charset val="161"/>
      </rPr>
      <t xml:space="preserve"> 0,10
0,10 &gt; Πν ≥ 0,03
0,03 &gt; Πν</t>
    </r>
  </si>
  <si>
    <t>Κ32 = 28,57*Πν+7,14</t>
  </si>
  <si>
    <t>ΔΥΑΔΙΚΟ</t>
  </si>
  <si>
    <t>ΒΑΘΜΟΛΟΓΟΥΜΕΝΟ</t>
  </si>
  <si>
    <t>-</t>
  </si>
  <si>
    <r>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r>
      <rPr>
        <i/>
        <sz val="8"/>
        <rFont val="Verdana"/>
        <family val="2"/>
        <charset val="161"/>
      </rPr>
      <t>Βαρύτητα κριτηρίου 100% στην Ομάδα 4</t>
    </r>
    <r>
      <rPr>
        <sz val="8"/>
        <rFont val="Verdana"/>
        <family val="2"/>
        <charset val="16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</si>
</sst>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0"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
      <i/>
      <sz val="8"/>
      <name val="Verdana"/>
      <family val="2"/>
      <charset val="161"/>
    </font>
    <font>
      <sz val="8"/>
      <name val="Calibri"/>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double">
        <color indexed="64"/>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51">
    <xf numFmtId="0" fontId="0" fillId="0" borderId="0" xfId="0"/>
    <xf numFmtId="0" fontId="5" fillId="0" borderId="0" xfId="0" applyFont="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vertical="center"/>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left" vertical="center" wrapText="1"/>
    </xf>
    <xf numFmtId="0" fontId="5"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9" fillId="0" borderId="8"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15"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14" fontId="0" fillId="0" borderId="13" xfId="0" applyNumberFormat="1" applyBorder="1" applyAlignment="1">
      <alignment horizontal="center" vertical="center" wrapText="1"/>
    </xf>
    <xf numFmtId="0" fontId="8" fillId="0" borderId="0" xfId="0" applyFont="1" applyAlignment="1">
      <alignment vertical="center"/>
    </xf>
    <xf numFmtId="0" fontId="7" fillId="0" borderId="46" xfId="0" applyFont="1" applyBorder="1" applyAlignment="1">
      <alignment horizontal="center" vertical="center" wrapText="1"/>
    </xf>
    <xf numFmtId="0" fontId="7" fillId="0" borderId="1" xfId="0" applyFont="1" applyBorder="1" applyAlignment="1">
      <alignment horizontal="center" vertical="center" wrapText="1"/>
    </xf>
    <xf numFmtId="14" fontId="10" fillId="0" borderId="1" xfId="0" quotePrefix="1" applyNumberFormat="1" applyFont="1" applyBorder="1" applyAlignment="1">
      <alignment horizontal="center" vertical="center" wrapText="1"/>
    </xf>
    <xf numFmtId="0" fontId="5" fillId="0" borderId="47" xfId="0" applyFont="1" applyBorder="1" applyAlignment="1">
      <alignment horizontal="center" vertical="top" wrapText="1"/>
    </xf>
    <xf numFmtId="14" fontId="10" fillId="0" borderId="15" xfId="0" quotePrefix="1" applyNumberFormat="1" applyFont="1" applyBorder="1" applyAlignment="1">
      <alignment horizontal="center" vertical="center" wrapText="1"/>
    </xf>
    <xf numFmtId="0" fontId="5" fillId="0" borderId="57" xfId="0" applyFont="1" applyBorder="1" applyAlignment="1">
      <alignment horizontal="center" vertical="top" wrapText="1"/>
    </xf>
    <xf numFmtId="0" fontId="6" fillId="0" borderId="0" xfId="0" applyFont="1" applyAlignment="1">
      <alignment horizontal="left" vertical="center"/>
    </xf>
    <xf numFmtId="0" fontId="6" fillId="0" borderId="14" xfId="0" applyFont="1" applyBorder="1" applyAlignment="1">
      <alignment vertical="center"/>
    </xf>
    <xf numFmtId="0" fontId="6" fillId="0" borderId="0" xfId="0" applyFont="1" applyAlignment="1">
      <alignment vertical="center"/>
    </xf>
    <xf numFmtId="0" fontId="6" fillId="0" borderId="12" xfId="0" applyFont="1" applyBorder="1" applyAlignment="1">
      <alignment horizontal="left" vertical="center"/>
    </xf>
    <xf numFmtId="0" fontId="5" fillId="0" borderId="42" xfId="0" applyFont="1" applyBorder="1" applyAlignment="1">
      <alignment horizontal="left" vertical="center"/>
    </xf>
    <xf numFmtId="0" fontId="5" fillId="0" borderId="61" xfId="0" applyFont="1" applyBorder="1" applyAlignment="1">
      <alignment horizontal="left" vertical="center"/>
    </xf>
    <xf numFmtId="0" fontId="4" fillId="3" borderId="14" xfId="0" applyFont="1" applyFill="1" applyBorder="1" applyAlignment="1">
      <alignment horizontal="center" vertical="center" wrapText="1"/>
    </xf>
    <xf numFmtId="0" fontId="6" fillId="0" borderId="58" xfId="0" applyFont="1" applyBorder="1" applyAlignment="1">
      <alignment horizontal="left" vertical="center"/>
    </xf>
    <xf numFmtId="0" fontId="10" fillId="0" borderId="25" xfId="0" applyFont="1" applyBorder="1" applyAlignment="1">
      <alignment horizontal="center" vertical="center"/>
    </xf>
    <xf numFmtId="0" fontId="9" fillId="0" borderId="1" xfId="0" applyFont="1" applyBorder="1" applyAlignment="1">
      <alignment horizontal="center" vertical="center" wrapText="1"/>
    </xf>
    <xf numFmtId="0" fontId="6" fillId="0" borderId="0" xfId="0" applyFont="1" applyAlignment="1">
      <alignment horizontal="left" vertical="center" wrapText="1"/>
    </xf>
    <xf numFmtId="0" fontId="10" fillId="0" borderId="25" xfId="0" applyFont="1" applyBorder="1" applyAlignment="1">
      <alignment vertical="center" wrapText="1"/>
    </xf>
    <xf numFmtId="0" fontId="10" fillId="0" borderId="10" xfId="0" applyFont="1" applyBorder="1" applyAlignment="1">
      <alignment horizontal="center" vertical="center" wrapText="1"/>
    </xf>
    <xf numFmtId="0" fontId="6" fillId="0" borderId="12" xfId="0" applyFont="1" applyBorder="1" applyAlignment="1">
      <alignment horizontal="left" vertical="center" wrapText="1"/>
    </xf>
    <xf numFmtId="0" fontId="9" fillId="0" borderId="1" xfId="0" applyFont="1" applyBorder="1" applyAlignment="1">
      <alignment horizontal="left" vertical="center" wrapText="1"/>
    </xf>
    <xf numFmtId="0" fontId="10" fillId="0" borderId="26" xfId="0" applyFont="1" applyBorder="1" applyAlignment="1">
      <alignment horizontal="left" vertical="center" wrapText="1"/>
    </xf>
    <xf numFmtId="0" fontId="10" fillId="0" borderId="15"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shrinkToFit="1"/>
    </xf>
    <xf numFmtId="49" fontId="9" fillId="0" borderId="1" xfId="0" applyNumberFormat="1" applyFont="1" applyBorder="1" applyAlignment="1">
      <alignment horizontal="left" vertical="center" wrapText="1"/>
    </xf>
    <xf numFmtId="0" fontId="10" fillId="0" borderId="1" xfId="0" applyFont="1" applyBorder="1" applyAlignment="1">
      <alignment vertical="center" wrapText="1"/>
    </xf>
    <xf numFmtId="0" fontId="10" fillId="0" borderId="23"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31" xfId="0" applyFont="1" applyBorder="1" applyAlignment="1">
      <alignment vertical="center" wrapText="1"/>
    </xf>
    <xf numFmtId="4" fontId="10" fillId="0" borderId="0" xfId="0" applyNumberFormat="1" applyFont="1" applyAlignment="1">
      <alignment vertical="center"/>
    </xf>
    <xf numFmtId="4" fontId="10" fillId="0" borderId="40" xfId="0" applyNumberFormat="1" applyFont="1" applyBorder="1" applyAlignment="1">
      <alignment vertical="center"/>
    </xf>
    <xf numFmtId="0" fontId="10" fillId="0" borderId="40" xfId="0" applyFont="1" applyBorder="1" applyAlignment="1">
      <alignment vertical="center"/>
    </xf>
    <xf numFmtId="0" fontId="10" fillId="0" borderId="1" xfId="0" quotePrefix="1" applyFont="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0" fontId="6" fillId="0" borderId="70" xfId="0" applyFont="1" applyBorder="1" applyAlignment="1">
      <alignment horizontal="left" vertical="center" wrapText="1"/>
    </xf>
    <xf numFmtId="0" fontId="6" fillId="0" borderId="31" xfId="0" applyFont="1" applyBorder="1" applyAlignment="1">
      <alignment horizontal="left" vertical="center" wrapText="1"/>
    </xf>
    <xf numFmtId="0" fontId="9" fillId="0" borderId="46" xfId="0" applyFont="1" applyBorder="1" applyAlignment="1">
      <alignment horizontal="center" vertical="center" wrapText="1"/>
    </xf>
    <xf numFmtId="0" fontId="9"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47" xfId="0" applyFont="1" applyBorder="1" applyAlignment="1">
      <alignment vertical="center" wrapText="1"/>
    </xf>
    <xf numFmtId="0" fontId="0" fillId="0" borderId="47" xfId="0" applyBorder="1" applyAlignment="1">
      <alignment vertical="center" wrapText="1"/>
    </xf>
    <xf numFmtId="0" fontId="10" fillId="0" borderId="1" xfId="0" applyFont="1" applyBorder="1" applyAlignment="1">
      <alignment horizontal="left" vertical="center" wrapText="1"/>
    </xf>
    <xf numFmtId="0" fontId="10" fillId="0" borderId="47" xfId="0" applyFont="1" applyBorder="1" applyAlignment="1">
      <alignment horizontal="left" vertical="center" wrapText="1"/>
    </xf>
    <xf numFmtId="49" fontId="10" fillId="0" borderId="1" xfId="0" applyNumberFormat="1"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10" fillId="0" borderId="46" xfId="0" applyFont="1" applyBorder="1" applyAlignment="1">
      <alignment horizontal="left" vertical="center" wrapText="1"/>
    </xf>
    <xf numFmtId="0" fontId="10" fillId="0" borderId="56" xfId="0" applyFont="1" applyBorder="1" applyAlignment="1">
      <alignment horizontal="left" vertical="center" wrapText="1"/>
    </xf>
    <xf numFmtId="0" fontId="10" fillId="0" borderId="15" xfId="0" applyFont="1" applyBorder="1" applyAlignment="1">
      <alignment horizontal="left"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14" fontId="10" fillId="0" borderId="71" xfId="0" quotePrefix="1" applyNumberFormat="1" applyFont="1" applyBorder="1" applyAlignment="1">
      <alignment horizontal="left" vertical="center" wrapText="1"/>
    </xf>
    <xf numFmtId="14" fontId="10" fillId="0" borderId="72" xfId="0" quotePrefix="1" applyNumberFormat="1" applyFont="1" applyBorder="1" applyAlignment="1">
      <alignment horizontal="left" vertical="center" wrapText="1"/>
    </xf>
    <xf numFmtId="0" fontId="10" fillId="0" borderId="46" xfId="0" applyFont="1" applyBorder="1" applyAlignment="1">
      <alignment horizontal="left" vertical="top" wrapText="1"/>
    </xf>
    <xf numFmtId="0" fontId="9" fillId="0" borderId="1" xfId="0" applyFont="1" applyBorder="1" applyAlignment="1">
      <alignment horizontal="left" vertical="top" wrapText="1"/>
    </xf>
    <xf numFmtId="0" fontId="9" fillId="0" borderId="46" xfId="0" applyFont="1" applyBorder="1" applyAlignment="1">
      <alignment horizontal="left" vertical="top" wrapText="1"/>
    </xf>
    <xf numFmtId="0" fontId="9" fillId="0" borderId="47" xfId="0" applyFont="1" applyBorder="1" applyAlignment="1">
      <alignment horizontal="center" vertical="center" wrapText="1"/>
    </xf>
    <xf numFmtId="0" fontId="0" fillId="0" borderId="47" xfId="0"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15" fillId="0" borderId="50" xfId="0" applyFont="1" applyBorder="1" applyAlignment="1">
      <alignment horizontal="left" vertical="top" wrapText="1"/>
    </xf>
    <xf numFmtId="0" fontId="10" fillId="0" borderId="40" xfId="0" applyFont="1" applyBorder="1" applyAlignment="1">
      <alignment horizontal="left" vertical="top" wrapText="1"/>
    </xf>
    <xf numFmtId="0" fontId="10" fillId="0" borderId="51" xfId="0" applyFont="1" applyBorder="1" applyAlignment="1">
      <alignment horizontal="left" vertical="top" wrapText="1"/>
    </xf>
    <xf numFmtId="0" fontId="10" fillId="0" borderId="52" xfId="0" applyFont="1" applyBorder="1" applyAlignment="1">
      <alignment horizontal="left" vertical="top" wrapText="1"/>
    </xf>
    <xf numFmtId="0" fontId="10" fillId="0" borderId="53" xfId="0" applyFont="1" applyBorder="1" applyAlignment="1">
      <alignment horizontal="left" vertical="top" wrapText="1"/>
    </xf>
    <xf numFmtId="0" fontId="10" fillId="0" borderId="54" xfId="0" applyFont="1" applyBorder="1" applyAlignment="1">
      <alignment horizontal="left" vertical="top" wrapText="1"/>
    </xf>
    <xf numFmtId="0" fontId="10" fillId="0" borderId="55" xfId="0" applyFont="1" applyBorder="1" applyAlignment="1">
      <alignment horizontal="left"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49" xfId="0" applyFont="1" applyBorder="1" applyAlignment="1">
      <alignment horizontal="center" vertical="center" wrapText="1"/>
    </xf>
    <xf numFmtId="0" fontId="6" fillId="0" borderId="55" xfId="0" applyFont="1" applyBorder="1" applyAlignment="1">
      <alignment horizontal="left" vertical="center"/>
    </xf>
    <xf numFmtId="0" fontId="6" fillId="0" borderId="10" xfId="0" applyFont="1" applyBorder="1" applyAlignment="1">
      <alignment horizontal="left" vertical="center"/>
    </xf>
    <xf numFmtId="0" fontId="6" fillId="0" borderId="55"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10" xfId="0" quotePrefix="1" applyFont="1" applyBorder="1" applyAlignment="1">
      <alignment horizontal="left" vertical="center" wrapText="1"/>
    </xf>
    <xf numFmtId="0" fontId="6" fillId="0" borderId="58" xfId="0" applyFont="1" applyBorder="1" applyAlignment="1">
      <alignment horizontal="left" vertical="center"/>
    </xf>
    <xf numFmtId="20" fontId="6" fillId="0" borderId="10" xfId="0" applyNumberFormat="1" applyFont="1" applyBorder="1" applyAlignment="1">
      <alignment horizontal="left" vertical="center" wrapText="1" shrinkToFit="1"/>
    </xf>
    <xf numFmtId="0" fontId="6" fillId="0" borderId="58" xfId="0" applyFont="1" applyBorder="1" applyAlignment="1">
      <alignment horizontal="left" vertical="center" wrapText="1" shrinkToFit="1"/>
    </xf>
    <xf numFmtId="0" fontId="6" fillId="0" borderId="10" xfId="0" quotePrefix="1" applyFont="1" applyBorder="1" applyAlignment="1">
      <alignment horizontal="left" vertical="center" wrapText="1" shrinkToFit="1"/>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0" fillId="0" borderId="47" xfId="0" applyBorder="1" applyAlignment="1">
      <alignment horizontal="left" vertical="center" wrapText="1"/>
    </xf>
    <xf numFmtId="49" fontId="9" fillId="0" borderId="1" xfId="0" applyNumberFormat="1" applyFont="1" applyBorder="1" applyAlignment="1">
      <alignment horizontal="left" vertical="center" wrapText="1"/>
    </xf>
    <xf numFmtId="0" fontId="10" fillId="0" borderId="48" xfId="0" applyFont="1" applyBorder="1" applyAlignment="1">
      <alignment horizontal="left" vertical="center" wrapText="1"/>
    </xf>
    <xf numFmtId="0" fontId="0" fillId="0" borderId="49" xfId="0" applyBorder="1" applyAlignment="1">
      <alignment horizontal="left" vertical="center" wrapText="1"/>
    </xf>
    <xf numFmtId="0" fontId="6" fillId="0" borderId="69" xfId="0" applyFont="1" applyBorder="1" applyAlignment="1">
      <alignment horizontal="left" vertical="center" wrapText="1"/>
    </xf>
    <xf numFmtId="0" fontId="6" fillId="0" borderId="28" xfId="0" applyFont="1" applyBorder="1" applyAlignment="1">
      <alignment horizontal="left" vertical="center"/>
    </xf>
    <xf numFmtId="0" fontId="6" fillId="0" borderId="60" xfId="0" applyFont="1" applyBorder="1" applyAlignment="1">
      <alignment horizontal="left" vertical="center"/>
    </xf>
    <xf numFmtId="0" fontId="6" fillId="0" borderId="0" xfId="0" applyFont="1" applyAlignment="1">
      <alignment horizontal="left" vertical="center" wrapText="1" shrinkToFit="1"/>
    </xf>
    <xf numFmtId="0" fontId="6" fillId="0" borderId="12" xfId="0" applyFont="1" applyBorder="1" applyAlignment="1">
      <alignment horizontal="left" vertical="center" wrapText="1" shrinkToFit="1"/>
    </xf>
    <xf numFmtId="0" fontId="6" fillId="0" borderId="14" xfId="0" applyFont="1" applyBorder="1" applyAlignment="1">
      <alignment vertical="center" wrapText="1"/>
    </xf>
    <xf numFmtId="0" fontId="0" fillId="0" borderId="0" xfId="0" applyAlignment="1">
      <alignmen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6" fillId="0" borderId="14" xfId="0" applyFont="1" applyBorder="1" applyAlignment="1">
      <alignment horizontal="left" vertical="center"/>
    </xf>
    <xf numFmtId="0" fontId="6" fillId="0" borderId="0" xfId="0" applyFont="1" applyAlignment="1">
      <alignment horizontal="left" vertical="center"/>
    </xf>
    <xf numFmtId="0" fontId="6" fillId="0" borderId="12" xfId="0" applyFont="1" applyBorder="1" applyAlignment="1">
      <alignment horizontal="left" vertical="center"/>
    </xf>
    <xf numFmtId="0" fontId="6" fillId="0" borderId="0" xfId="0" applyFont="1" applyAlignment="1">
      <alignment horizontal="left" vertical="center" wrapText="1"/>
    </xf>
    <xf numFmtId="0" fontId="6" fillId="0" borderId="12" xfId="0" applyFont="1" applyBorder="1" applyAlignment="1">
      <alignment horizontal="left" vertical="center" wrapText="1"/>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quotePrefix="1" applyFont="1" applyBorder="1" applyAlignment="1">
      <alignment horizontal="center" vertical="center"/>
    </xf>
    <xf numFmtId="0" fontId="1"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17" xfId="0" applyFont="1" applyBorder="1" applyAlignment="1">
      <alignment horizontal="left" vertical="top" wrapText="1"/>
    </xf>
    <xf numFmtId="0" fontId="1"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 fillId="0" borderId="1" xfId="0" applyFont="1" applyBorder="1" applyAlignment="1">
      <alignment horizontal="left" vertical="center" wrapText="1"/>
    </xf>
    <xf numFmtId="0" fontId="10" fillId="0" borderId="1" xfId="0" applyFont="1" applyBorder="1" applyAlignment="1">
      <alignment horizontal="center" vertical="center"/>
    </xf>
    <xf numFmtId="0" fontId="1" fillId="0" borderId="1" xfId="0" applyFont="1" applyBorder="1" applyAlignment="1">
      <alignment horizontal="center" vertical="center"/>
    </xf>
    <xf numFmtId="0" fontId="10" fillId="0" borderId="23" xfId="0" applyFont="1" applyBorder="1" applyAlignment="1">
      <alignment vertical="center" wrapText="1"/>
    </xf>
    <xf numFmtId="0" fontId="0" fillId="0" borderId="24" xfId="0" applyBorder="1" applyAlignment="1">
      <alignment vertical="center" wrapText="1"/>
    </xf>
    <xf numFmtId="0" fontId="1" fillId="0" borderId="1" xfId="0" applyFont="1" applyBorder="1"/>
    <xf numFmtId="0" fontId="9" fillId="0" borderId="2" xfId="0" applyFont="1" applyBorder="1" applyAlignment="1">
      <alignment horizontal="center" vertical="center"/>
    </xf>
    <xf numFmtId="0" fontId="6" fillId="0" borderId="59" xfId="0" applyFont="1" applyBorder="1" applyAlignment="1">
      <alignment horizontal="left" vertical="center"/>
    </xf>
    <xf numFmtId="0" fontId="7" fillId="0" borderId="41" xfId="0" applyFont="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Border="1" applyAlignment="1">
      <alignment horizontal="left" vertical="center"/>
    </xf>
    <xf numFmtId="0" fontId="6" fillId="0" borderId="61" xfId="0" applyFont="1" applyBorder="1" applyAlignment="1">
      <alignment horizontal="left"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6" fillId="0" borderId="41" xfId="0" applyFont="1" applyBorder="1" applyAlignment="1">
      <alignment vertical="center"/>
    </xf>
    <xf numFmtId="0" fontId="0" fillId="0" borderId="42" xfId="0" applyBorder="1" applyAlignment="1">
      <alignment vertical="center"/>
    </xf>
    <xf numFmtId="0" fontId="6" fillId="0" borderId="67" xfId="0" applyFont="1" applyBorder="1" applyAlignment="1">
      <alignment horizontal="center" vertical="center"/>
    </xf>
    <xf numFmtId="0" fontId="6" fillId="0" borderId="62" xfId="0" applyFont="1" applyBorder="1" applyAlignment="1">
      <alignment horizontal="center" vertical="center"/>
    </xf>
    <xf numFmtId="0" fontId="6" fillId="0" borderId="68" xfId="0" applyFont="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Border="1" applyAlignment="1">
      <alignment horizontal="center" vertical="center"/>
    </xf>
    <xf numFmtId="0" fontId="9" fillId="0" borderId="1" xfId="0" quotePrefix="1" applyFont="1" applyBorder="1" applyAlignment="1">
      <alignment horizontal="left" vertical="center" wrapText="1"/>
    </xf>
    <xf numFmtId="0" fontId="6" fillId="0" borderId="0" xfId="0" quotePrefix="1" applyFont="1" applyAlignment="1">
      <alignment horizontal="left" vertical="center"/>
    </xf>
    <xf numFmtId="0" fontId="6" fillId="0" borderId="12" xfId="0" quotePrefix="1" applyFont="1" applyBorder="1" applyAlignment="1">
      <alignment horizontal="left" vertical="center"/>
    </xf>
    <xf numFmtId="0" fontId="9" fillId="0" borderId="11" xfId="0" applyFont="1" applyBorder="1" applyAlignment="1">
      <alignment horizontal="center" vertical="center" wrapText="1"/>
    </xf>
    <xf numFmtId="0" fontId="0" fillId="0" borderId="1" xfId="0" applyBorder="1"/>
    <xf numFmtId="0" fontId="0" fillId="0" borderId="2" xfId="0" applyBorder="1"/>
    <xf numFmtId="0" fontId="5" fillId="3" borderId="1" xfId="0" applyFont="1" applyFill="1" applyBorder="1" applyAlignment="1">
      <alignment horizontal="center" vertical="center"/>
    </xf>
    <xf numFmtId="0" fontId="9" fillId="0" borderId="20"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0" fillId="0" borderId="19" xfId="0" applyBorder="1" applyAlignment="1">
      <alignment horizontal="center" vertical="center"/>
    </xf>
    <xf numFmtId="0" fontId="10" fillId="0" borderId="8" xfId="0" applyFont="1" applyBorder="1" applyAlignment="1">
      <alignment horizontal="center"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9" fillId="0" borderId="21" xfId="0" quotePrefix="1" applyFont="1" applyBorder="1" applyAlignment="1">
      <alignment horizontal="center" vertical="center"/>
    </xf>
    <xf numFmtId="0" fontId="9" fillId="0" borderId="27" xfId="0" applyFont="1" applyBorder="1" applyAlignment="1">
      <alignment horizontal="center" vertical="center"/>
    </xf>
    <xf numFmtId="0" fontId="10" fillId="0" borderId="3" xfId="0" applyFont="1" applyBorder="1" applyAlignment="1">
      <alignment horizontal="center" vertical="center" wrapText="1"/>
    </xf>
    <xf numFmtId="0" fontId="6" fillId="0" borderId="0" xfId="0" quotePrefix="1" applyFont="1" applyAlignment="1">
      <alignment horizontal="left" vertical="center" wrapText="1"/>
    </xf>
    <xf numFmtId="0" fontId="9" fillId="0" borderId="22" xfId="0" applyFont="1" applyBorder="1" applyAlignment="1">
      <alignment horizontal="center" vertical="center"/>
    </xf>
    <xf numFmtId="0" fontId="10" fillId="0" borderId="8" xfId="0" applyFont="1" applyBorder="1" applyAlignment="1">
      <alignment horizontal="left" vertical="center" wrapText="1"/>
    </xf>
    <xf numFmtId="0" fontId="3" fillId="0" borderId="21" xfId="0" quotePrefix="1"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24" xfId="0" applyBorder="1" applyAlignment="1">
      <alignment horizontal="center" vertical="center" wrapText="1"/>
    </xf>
    <xf numFmtId="0" fontId="0" fillId="0" borderId="3"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7" xfId="0" applyFont="1" applyBorder="1" applyAlignment="1">
      <alignment vertical="center"/>
    </xf>
    <xf numFmtId="0" fontId="9" fillId="0" borderId="8" xfId="0" applyFont="1" applyBorder="1" applyAlignment="1">
      <alignment vertical="center"/>
    </xf>
    <xf numFmtId="0" fontId="9" fillId="0" borderId="13" xfId="0" applyFont="1" applyBorder="1" applyAlignment="1">
      <alignment horizontal="center" vertical="center" wrapText="1"/>
    </xf>
    <xf numFmtId="0" fontId="1" fillId="0" borderId="13" xfId="0" applyFont="1" applyBorder="1" applyAlignment="1">
      <alignment horizontal="center" vertical="center"/>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Border="1" applyAlignment="1">
      <alignment vertical="center" wrapText="1"/>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Border="1" applyAlignment="1">
      <alignment horizontal="left" vertical="top" wrapText="1"/>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xf numFmtId="0" fontId="6" fillId="0" borderId="42" xfId="0" applyFont="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xf numFmtId="0" fontId="6" fillId="3" borderId="3" xfId="0" applyFont="1" applyFill="1" applyBorder="1"/>
    <xf numFmtId="0" fontId="6" fillId="0" borderId="14" xfId="0" applyFont="1" applyBorder="1" applyAlignment="1">
      <alignment vertical="center"/>
    </xf>
    <xf numFmtId="0" fontId="0" fillId="0" borderId="0" xfId="0" applyAlignment="1">
      <alignment vertical="center"/>
    </xf>
    <xf numFmtId="0" fontId="4" fillId="3" borderId="14"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Border="1" applyAlignment="1">
      <alignment wrapText="1"/>
    </xf>
    <xf numFmtId="0" fontId="5" fillId="0" borderId="30" xfId="0" applyFont="1" applyBorder="1" applyAlignment="1">
      <alignment vertical="center" wrapText="1"/>
    </xf>
    <xf numFmtId="0" fontId="0" fillId="0" borderId="32" xfId="0" applyBorder="1" applyAlignment="1">
      <alignment wrapText="1"/>
    </xf>
    <xf numFmtId="0" fontId="6" fillId="0" borderId="0" xfId="0" applyFont="1" applyAlignment="1">
      <alignment vertical="center"/>
    </xf>
    <xf numFmtId="0" fontId="6" fillId="0" borderId="42" xfId="0" applyFont="1" applyBorder="1" applyAlignment="1">
      <alignment horizontal="center" vertical="center" wrapText="1"/>
    </xf>
    <xf numFmtId="0" fontId="6" fillId="0" borderId="61" xfId="0" applyFont="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Border="1" applyAlignment="1">
      <alignment wrapText="1"/>
    </xf>
    <xf numFmtId="0" fontId="0" fillId="0" borderId="3" xfId="0"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6" fillId="0" borderId="0" xfId="0" applyFont="1" applyAlignment="1">
      <alignment vertical="center" wrapText="1"/>
    </xf>
    <xf numFmtId="0" fontId="6" fillId="0" borderId="12" xfId="0" quotePrefix="1" applyFont="1" applyBorder="1" applyAlignment="1">
      <alignment horizontal="left" vertical="center" wrapText="1"/>
    </xf>
    <xf numFmtId="0" fontId="6" fillId="0" borderId="14" xfId="0" applyFont="1" applyBorder="1" applyAlignment="1">
      <alignment horizontal="left" vertical="center" wrapText="1"/>
    </xf>
    <xf numFmtId="0" fontId="10" fillId="0" borderId="1" xfId="0" applyFont="1" applyFill="1" applyBorder="1" applyAlignment="1">
      <alignment vertical="center" wrapText="1"/>
    </xf>
    <xf numFmtId="0" fontId="10" fillId="0" borderId="23" xfId="0" quotePrefix="1" applyFont="1" applyFill="1" applyBorder="1" applyAlignment="1">
      <alignment horizontal="center" vertical="center" wrapText="1"/>
    </xf>
    <xf numFmtId="0" fontId="10" fillId="0" borderId="24" xfId="0" applyFont="1" applyFill="1" applyBorder="1" applyAlignment="1">
      <alignment horizontal="center" vertical="center" wrapText="1"/>
    </xf>
    <xf numFmtId="0" fontId="5" fillId="0" borderId="1" xfId="0" quotePrefix="1" applyFont="1" applyBorder="1" applyAlignment="1">
      <alignment horizontal="center" vertical="center" wrapText="1"/>
    </xf>
    <xf numFmtId="0" fontId="9" fillId="0" borderId="31" xfId="0" applyFont="1" applyBorder="1" applyAlignment="1">
      <alignment vertical="center" wrapText="1"/>
    </xf>
    <xf numFmtId="0" fontId="9" fillId="0" borderId="32" xfId="0" applyFont="1" applyBorder="1" applyAlignment="1">
      <alignment vertical="center" wrapText="1"/>
    </xf>
    <xf numFmtId="0" fontId="10" fillId="0" borderId="3" xfId="0" quotePrefix="1" applyFont="1" applyBorder="1" applyAlignment="1">
      <alignment horizontal="center" vertical="center" wrapText="1"/>
    </xf>
    <xf numFmtId="2" fontId="9" fillId="0" borderId="7" xfId="0" applyNumberFormat="1" applyFont="1" applyBorder="1" applyAlignment="1">
      <alignment horizontal="center" vertical="center"/>
    </xf>
    <xf numFmtId="2" fontId="3" fillId="0" borderId="7" xfId="0" applyNumberFormat="1" applyFont="1" applyBorder="1" applyAlignment="1">
      <alignment horizontal="center" vertical="top" wrapText="1"/>
    </xf>
    <xf numFmtId="0" fontId="5" fillId="0" borderId="25" xfId="0" quotePrefix="1" applyFont="1" applyBorder="1" applyAlignment="1">
      <alignment horizontal="center" vertical="center" wrapText="1"/>
    </xf>
    <xf numFmtId="0" fontId="0" fillId="0" borderId="25" xfId="0" applyBorder="1" applyAlignment="1">
      <alignment wrapText="1"/>
    </xf>
    <xf numFmtId="0" fontId="7" fillId="3" borderId="22"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7" fillId="3" borderId="75" xfId="0" applyFont="1" applyFill="1" applyBorder="1" applyAlignment="1">
      <alignment horizontal="center" vertical="center" wrapText="1"/>
    </xf>
    <xf numFmtId="0" fontId="7" fillId="3" borderId="76" xfId="0" applyFont="1" applyFill="1" applyBorder="1" applyAlignment="1">
      <alignment horizontal="center" vertical="center" wrapText="1"/>
    </xf>
    <xf numFmtId="0" fontId="7" fillId="3" borderId="1" xfId="0" applyFont="1" applyFill="1" applyBorder="1" applyAlignment="1">
      <alignment horizontal="center" vertical="center" wrapText="1"/>
    </xf>
    <xf numFmtId="2" fontId="5" fillId="0" borderId="25" xfId="0" quotePrefix="1" applyNumberFormat="1" applyFont="1" applyBorder="1" applyAlignment="1">
      <alignment horizontal="center" vertical="center" wrapText="1"/>
    </xf>
    <xf numFmtId="9" fontId="5" fillId="0" borderId="1" xfId="0" quotePrefix="1" applyNumberFormat="1" applyFont="1" applyBorder="1" applyAlignment="1">
      <alignment horizontal="center" vertical="center" wrapText="1"/>
    </xf>
    <xf numFmtId="0" fontId="7" fillId="3" borderId="60" xfId="0" applyFont="1" applyFill="1" applyBorder="1" applyAlignment="1">
      <alignment horizontal="center" vertical="center" wrapText="1"/>
    </xf>
    <xf numFmtId="0" fontId="5" fillId="0" borderId="34" xfId="0" applyFont="1" applyBorder="1" applyAlignment="1">
      <alignment horizontal="left" vertical="center" wrapText="1"/>
    </xf>
    <xf numFmtId="0" fontId="5" fillId="0" borderId="35" xfId="0" applyFont="1" applyBorder="1" applyAlignment="1">
      <alignment horizontal="left" vertical="center" wrapText="1"/>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0" fillId="0" borderId="25" xfId="0" quotePrefix="1" applyBorder="1" applyAlignment="1">
      <alignment horizontal="left" vertical="center" wrapText="1"/>
    </xf>
    <xf numFmtId="0" fontId="0" fillId="0" borderId="10" xfId="0" quotePrefix="1" applyBorder="1" applyAlignment="1">
      <alignment horizontal="left" vertical="center" wrapText="1"/>
    </xf>
    <xf numFmtId="0" fontId="0" fillId="0" borderId="29" xfId="0" quotePrefix="1" applyBorder="1" applyAlignment="1">
      <alignment horizontal="left" vertical="center" wrapText="1"/>
    </xf>
    <xf numFmtId="0" fontId="0" fillId="0" borderId="25" xfId="0" quotePrefix="1" applyBorder="1" applyAlignment="1">
      <alignment horizontal="center" vertical="center" wrapText="1"/>
    </xf>
    <xf numFmtId="0" fontId="0" fillId="0" borderId="10" xfId="0" quotePrefix="1" applyBorder="1" applyAlignment="1">
      <alignment horizontal="center" vertical="center" wrapText="1"/>
    </xf>
    <xf numFmtId="0" fontId="0" fillId="0" borderId="29" xfId="0" quotePrefix="1" applyBorder="1" applyAlignment="1">
      <alignment horizontal="center" vertical="center" wrapText="1"/>
    </xf>
    <xf numFmtId="0" fontId="0" fillId="0" borderId="33" xfId="0" quotePrefix="1" applyBorder="1" applyAlignment="1">
      <alignment horizontal="center" vertical="center" wrapText="1"/>
    </xf>
    <xf numFmtId="0" fontId="0" fillId="0" borderId="31" xfId="0" quotePrefix="1" applyBorder="1" applyAlignment="1">
      <alignment horizontal="center" vertical="center" wrapText="1"/>
    </xf>
    <xf numFmtId="0" fontId="0" fillId="0" borderId="77" xfId="0" quotePrefix="1" applyBorder="1" applyAlignment="1">
      <alignment horizontal="center" vertical="center" wrapText="1"/>
    </xf>
    <xf numFmtId="0" fontId="0" fillId="0" borderId="1" xfId="0" quotePrefix="1" applyBorder="1" applyAlignment="1">
      <alignment vertical="center" wrapText="1"/>
    </xf>
    <xf numFmtId="0" fontId="0" fillId="0" borderId="13" xfId="0" quotePrefix="1" applyBorder="1" applyAlignment="1">
      <alignment vertical="center" wrapText="1"/>
    </xf>
    <xf numFmtId="2" fontId="5"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9900"/>
      <color rgb="FFCC3300"/>
      <color rgb="FFFF33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a:extLst>
            <a:ext uri="{FF2B5EF4-FFF2-40B4-BE49-F238E27FC236}">
              <a16:creationId xmlns:a16="http://schemas.microsoft.com/office/drawing/2014/main" id="{00000000-0008-0000-0100-000036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a:extLst>
            <a:ext uri="{FF2B5EF4-FFF2-40B4-BE49-F238E27FC236}">
              <a16:creationId xmlns:a16="http://schemas.microsoft.com/office/drawing/2014/main" id="{00000000-0008-0000-0100-000037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a:extLst>
            <a:ext uri="{FF2B5EF4-FFF2-40B4-BE49-F238E27FC236}">
              <a16:creationId xmlns:a16="http://schemas.microsoft.com/office/drawing/2014/main" id="{00000000-0008-0000-0100-000038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a:extLst>
            <a:ext uri="{FF2B5EF4-FFF2-40B4-BE49-F238E27FC236}">
              <a16:creationId xmlns:a16="http://schemas.microsoft.com/office/drawing/2014/main" id="{00000000-0008-0000-0100-000039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a:extLst>
            <a:ext uri="{FF2B5EF4-FFF2-40B4-BE49-F238E27FC236}">
              <a16:creationId xmlns:a16="http://schemas.microsoft.com/office/drawing/2014/main" id="{00000000-0008-0000-0200-0000E3AF0000}"/>
            </a:ext>
          </a:extLst>
        </xdr:cNvPr>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a:extLst>
            <a:ext uri="{FF2B5EF4-FFF2-40B4-BE49-F238E27FC236}">
              <a16:creationId xmlns:a16="http://schemas.microsoft.com/office/drawing/2014/main" id="{00000000-0008-0000-0300-000018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a:extLst>
            <a:ext uri="{FF2B5EF4-FFF2-40B4-BE49-F238E27FC236}">
              <a16:creationId xmlns:a16="http://schemas.microsoft.com/office/drawing/2014/main" id="{00000000-0008-0000-0300-000019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a:extLst>
            <a:ext uri="{FF2B5EF4-FFF2-40B4-BE49-F238E27FC236}">
              <a16:creationId xmlns:a16="http://schemas.microsoft.com/office/drawing/2014/main" id="{00000000-0008-0000-0300-00001A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a:extLst>
            <a:ext uri="{FF2B5EF4-FFF2-40B4-BE49-F238E27FC236}">
              <a16:creationId xmlns:a16="http://schemas.microsoft.com/office/drawing/2014/main" id="{00000000-0008-0000-0300-00001B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15</xdr:row>
      <xdr:rowOff>0</xdr:rowOff>
    </xdr:from>
    <xdr:to>
      <xdr:col>7</xdr:col>
      <xdr:colOff>0</xdr:colOff>
      <xdr:row>15</xdr:row>
      <xdr:rowOff>0</xdr:rowOff>
    </xdr:to>
    <xdr:sp macro="" textlink="">
      <xdr:nvSpPr>
        <xdr:cNvPr id="51625" name="Rectangle 1">
          <a:extLst>
            <a:ext uri="{FF2B5EF4-FFF2-40B4-BE49-F238E27FC236}">
              <a16:creationId xmlns:a16="http://schemas.microsoft.com/office/drawing/2014/main" id="{00000000-0008-0000-0500-0000A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26" name="Rectangle 2">
          <a:extLst>
            <a:ext uri="{FF2B5EF4-FFF2-40B4-BE49-F238E27FC236}">
              <a16:creationId xmlns:a16="http://schemas.microsoft.com/office/drawing/2014/main" id="{00000000-0008-0000-0500-0000A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27" name="Rectangle 3">
          <a:extLst>
            <a:ext uri="{FF2B5EF4-FFF2-40B4-BE49-F238E27FC236}">
              <a16:creationId xmlns:a16="http://schemas.microsoft.com/office/drawing/2014/main" id="{00000000-0008-0000-0500-0000AB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28" name="Rectangle 4">
          <a:extLst>
            <a:ext uri="{FF2B5EF4-FFF2-40B4-BE49-F238E27FC236}">
              <a16:creationId xmlns:a16="http://schemas.microsoft.com/office/drawing/2014/main" id="{00000000-0008-0000-0500-0000AC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29" name="Rectangle 5">
          <a:extLst>
            <a:ext uri="{FF2B5EF4-FFF2-40B4-BE49-F238E27FC236}">
              <a16:creationId xmlns:a16="http://schemas.microsoft.com/office/drawing/2014/main" id="{00000000-0008-0000-0500-0000A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0" name="Rectangle 6">
          <a:extLst>
            <a:ext uri="{FF2B5EF4-FFF2-40B4-BE49-F238E27FC236}">
              <a16:creationId xmlns:a16="http://schemas.microsoft.com/office/drawing/2014/main" id="{00000000-0008-0000-0500-0000A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1" name="Rectangle 7">
          <a:extLst>
            <a:ext uri="{FF2B5EF4-FFF2-40B4-BE49-F238E27FC236}">
              <a16:creationId xmlns:a16="http://schemas.microsoft.com/office/drawing/2014/main" id="{00000000-0008-0000-0500-0000A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2" name="Rectangle 8">
          <a:extLst>
            <a:ext uri="{FF2B5EF4-FFF2-40B4-BE49-F238E27FC236}">
              <a16:creationId xmlns:a16="http://schemas.microsoft.com/office/drawing/2014/main" id="{00000000-0008-0000-0500-0000B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3" name="Rectangle 10">
          <a:extLst>
            <a:ext uri="{FF2B5EF4-FFF2-40B4-BE49-F238E27FC236}">
              <a16:creationId xmlns:a16="http://schemas.microsoft.com/office/drawing/2014/main" id="{00000000-0008-0000-0500-0000B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4" name="Rectangle 11">
          <a:extLst>
            <a:ext uri="{FF2B5EF4-FFF2-40B4-BE49-F238E27FC236}">
              <a16:creationId xmlns:a16="http://schemas.microsoft.com/office/drawing/2014/main" id="{00000000-0008-0000-0500-0000B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35" name="Rectangle 12">
          <a:extLst>
            <a:ext uri="{FF2B5EF4-FFF2-40B4-BE49-F238E27FC236}">
              <a16:creationId xmlns:a16="http://schemas.microsoft.com/office/drawing/2014/main" id="{00000000-0008-0000-0500-0000B3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36" name="Rectangle 13">
          <a:extLst>
            <a:ext uri="{FF2B5EF4-FFF2-40B4-BE49-F238E27FC236}">
              <a16:creationId xmlns:a16="http://schemas.microsoft.com/office/drawing/2014/main" id="{00000000-0008-0000-0500-0000B4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7" name="Rectangle 14">
          <a:extLst>
            <a:ext uri="{FF2B5EF4-FFF2-40B4-BE49-F238E27FC236}">
              <a16:creationId xmlns:a16="http://schemas.microsoft.com/office/drawing/2014/main" id="{00000000-0008-0000-0500-0000B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8" name="Rectangle 15">
          <a:extLst>
            <a:ext uri="{FF2B5EF4-FFF2-40B4-BE49-F238E27FC236}">
              <a16:creationId xmlns:a16="http://schemas.microsoft.com/office/drawing/2014/main" id="{00000000-0008-0000-0500-0000B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9" name="Rectangle 16">
          <a:extLst>
            <a:ext uri="{FF2B5EF4-FFF2-40B4-BE49-F238E27FC236}">
              <a16:creationId xmlns:a16="http://schemas.microsoft.com/office/drawing/2014/main" id="{00000000-0008-0000-0500-0000B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0" name="Rectangle 17">
          <a:extLst>
            <a:ext uri="{FF2B5EF4-FFF2-40B4-BE49-F238E27FC236}">
              <a16:creationId xmlns:a16="http://schemas.microsoft.com/office/drawing/2014/main" id="{00000000-0008-0000-0500-0000B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1" name="Rectangle 18">
          <a:extLst>
            <a:ext uri="{FF2B5EF4-FFF2-40B4-BE49-F238E27FC236}">
              <a16:creationId xmlns:a16="http://schemas.microsoft.com/office/drawing/2014/main" id="{00000000-0008-0000-0500-0000B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2" name="Rectangle 19">
          <a:extLst>
            <a:ext uri="{FF2B5EF4-FFF2-40B4-BE49-F238E27FC236}">
              <a16:creationId xmlns:a16="http://schemas.microsoft.com/office/drawing/2014/main" id="{00000000-0008-0000-0500-0000B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3" name="Rectangle 20">
          <a:extLst>
            <a:ext uri="{FF2B5EF4-FFF2-40B4-BE49-F238E27FC236}">
              <a16:creationId xmlns:a16="http://schemas.microsoft.com/office/drawing/2014/main" id="{00000000-0008-0000-0500-0000B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4" name="Rectangle 21">
          <a:extLst>
            <a:ext uri="{FF2B5EF4-FFF2-40B4-BE49-F238E27FC236}">
              <a16:creationId xmlns:a16="http://schemas.microsoft.com/office/drawing/2014/main" id="{00000000-0008-0000-0500-0000B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5" name="Rectangle 22">
          <a:extLst>
            <a:ext uri="{FF2B5EF4-FFF2-40B4-BE49-F238E27FC236}">
              <a16:creationId xmlns:a16="http://schemas.microsoft.com/office/drawing/2014/main" id="{00000000-0008-0000-0500-0000B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6" name="Rectangle 23">
          <a:extLst>
            <a:ext uri="{FF2B5EF4-FFF2-40B4-BE49-F238E27FC236}">
              <a16:creationId xmlns:a16="http://schemas.microsoft.com/office/drawing/2014/main" id="{00000000-0008-0000-0500-0000B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7" name="Rectangle 24">
          <a:extLst>
            <a:ext uri="{FF2B5EF4-FFF2-40B4-BE49-F238E27FC236}">
              <a16:creationId xmlns:a16="http://schemas.microsoft.com/office/drawing/2014/main" id="{00000000-0008-0000-0500-0000B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8" name="Rectangle 25">
          <a:extLst>
            <a:ext uri="{FF2B5EF4-FFF2-40B4-BE49-F238E27FC236}">
              <a16:creationId xmlns:a16="http://schemas.microsoft.com/office/drawing/2014/main" id="{00000000-0008-0000-0500-0000C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9" name="Rectangle 26">
          <a:extLst>
            <a:ext uri="{FF2B5EF4-FFF2-40B4-BE49-F238E27FC236}">
              <a16:creationId xmlns:a16="http://schemas.microsoft.com/office/drawing/2014/main" id="{00000000-0008-0000-0500-0000C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0" name="Rectangle 27">
          <a:extLst>
            <a:ext uri="{FF2B5EF4-FFF2-40B4-BE49-F238E27FC236}">
              <a16:creationId xmlns:a16="http://schemas.microsoft.com/office/drawing/2014/main" id="{00000000-0008-0000-0500-0000C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1" name="Rectangle 28">
          <a:extLst>
            <a:ext uri="{FF2B5EF4-FFF2-40B4-BE49-F238E27FC236}">
              <a16:creationId xmlns:a16="http://schemas.microsoft.com/office/drawing/2014/main" id="{00000000-0008-0000-0500-0000C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2" name="Rectangle 29">
          <a:extLst>
            <a:ext uri="{FF2B5EF4-FFF2-40B4-BE49-F238E27FC236}">
              <a16:creationId xmlns:a16="http://schemas.microsoft.com/office/drawing/2014/main" id="{00000000-0008-0000-0500-0000C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3" name="Rectangle 30">
          <a:extLst>
            <a:ext uri="{FF2B5EF4-FFF2-40B4-BE49-F238E27FC236}">
              <a16:creationId xmlns:a16="http://schemas.microsoft.com/office/drawing/2014/main" id="{00000000-0008-0000-0500-0000C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4" name="Rectangle 31">
          <a:extLst>
            <a:ext uri="{FF2B5EF4-FFF2-40B4-BE49-F238E27FC236}">
              <a16:creationId xmlns:a16="http://schemas.microsoft.com/office/drawing/2014/main" id="{00000000-0008-0000-0500-0000C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5" name="Rectangle 32">
          <a:extLst>
            <a:ext uri="{FF2B5EF4-FFF2-40B4-BE49-F238E27FC236}">
              <a16:creationId xmlns:a16="http://schemas.microsoft.com/office/drawing/2014/main" id="{00000000-0008-0000-0500-0000C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6" name="Rectangle 33">
          <a:extLst>
            <a:ext uri="{FF2B5EF4-FFF2-40B4-BE49-F238E27FC236}">
              <a16:creationId xmlns:a16="http://schemas.microsoft.com/office/drawing/2014/main" id="{00000000-0008-0000-0500-0000C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7" name="Rectangle 34">
          <a:extLst>
            <a:ext uri="{FF2B5EF4-FFF2-40B4-BE49-F238E27FC236}">
              <a16:creationId xmlns:a16="http://schemas.microsoft.com/office/drawing/2014/main" id="{00000000-0008-0000-0500-0000C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8" name="Rectangle 35">
          <a:extLst>
            <a:ext uri="{FF2B5EF4-FFF2-40B4-BE49-F238E27FC236}">
              <a16:creationId xmlns:a16="http://schemas.microsoft.com/office/drawing/2014/main" id="{00000000-0008-0000-0500-0000C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9" name="Rectangle 36">
          <a:extLst>
            <a:ext uri="{FF2B5EF4-FFF2-40B4-BE49-F238E27FC236}">
              <a16:creationId xmlns:a16="http://schemas.microsoft.com/office/drawing/2014/main" id="{00000000-0008-0000-0500-0000C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0" name="Rectangle 37">
          <a:extLst>
            <a:ext uri="{FF2B5EF4-FFF2-40B4-BE49-F238E27FC236}">
              <a16:creationId xmlns:a16="http://schemas.microsoft.com/office/drawing/2014/main" id="{00000000-0008-0000-0500-0000C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1" name="Rectangle 38">
          <a:extLst>
            <a:ext uri="{FF2B5EF4-FFF2-40B4-BE49-F238E27FC236}">
              <a16:creationId xmlns:a16="http://schemas.microsoft.com/office/drawing/2014/main" id="{00000000-0008-0000-0500-0000C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2" name="Rectangle 39">
          <a:extLst>
            <a:ext uri="{FF2B5EF4-FFF2-40B4-BE49-F238E27FC236}">
              <a16:creationId xmlns:a16="http://schemas.microsoft.com/office/drawing/2014/main" id="{00000000-0008-0000-0500-0000C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3" name="Rectangle 40">
          <a:extLst>
            <a:ext uri="{FF2B5EF4-FFF2-40B4-BE49-F238E27FC236}">
              <a16:creationId xmlns:a16="http://schemas.microsoft.com/office/drawing/2014/main" id="{00000000-0008-0000-0500-0000C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4" name="Rectangle 41">
          <a:extLst>
            <a:ext uri="{FF2B5EF4-FFF2-40B4-BE49-F238E27FC236}">
              <a16:creationId xmlns:a16="http://schemas.microsoft.com/office/drawing/2014/main" id="{00000000-0008-0000-0500-0000D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5" name="Rectangle 42">
          <a:extLst>
            <a:ext uri="{FF2B5EF4-FFF2-40B4-BE49-F238E27FC236}">
              <a16:creationId xmlns:a16="http://schemas.microsoft.com/office/drawing/2014/main" id="{00000000-0008-0000-0500-0000D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6" name="Rectangle 43">
          <a:extLst>
            <a:ext uri="{FF2B5EF4-FFF2-40B4-BE49-F238E27FC236}">
              <a16:creationId xmlns:a16="http://schemas.microsoft.com/office/drawing/2014/main" id="{00000000-0008-0000-0500-0000D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7" name="Rectangle 44">
          <a:extLst>
            <a:ext uri="{FF2B5EF4-FFF2-40B4-BE49-F238E27FC236}">
              <a16:creationId xmlns:a16="http://schemas.microsoft.com/office/drawing/2014/main" id="{00000000-0008-0000-0500-0000D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8" name="Rectangle 45">
          <a:extLst>
            <a:ext uri="{FF2B5EF4-FFF2-40B4-BE49-F238E27FC236}">
              <a16:creationId xmlns:a16="http://schemas.microsoft.com/office/drawing/2014/main" id="{00000000-0008-0000-0500-0000D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9" name="Rectangle 46">
          <a:extLst>
            <a:ext uri="{FF2B5EF4-FFF2-40B4-BE49-F238E27FC236}">
              <a16:creationId xmlns:a16="http://schemas.microsoft.com/office/drawing/2014/main" id="{00000000-0008-0000-0500-0000D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0" name="Rectangle 47">
          <a:extLst>
            <a:ext uri="{FF2B5EF4-FFF2-40B4-BE49-F238E27FC236}">
              <a16:creationId xmlns:a16="http://schemas.microsoft.com/office/drawing/2014/main" id="{00000000-0008-0000-0500-0000D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1" name="Rectangle 48">
          <a:extLst>
            <a:ext uri="{FF2B5EF4-FFF2-40B4-BE49-F238E27FC236}">
              <a16:creationId xmlns:a16="http://schemas.microsoft.com/office/drawing/2014/main" id="{00000000-0008-0000-0500-0000D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2" name="Rectangle 49">
          <a:extLst>
            <a:ext uri="{FF2B5EF4-FFF2-40B4-BE49-F238E27FC236}">
              <a16:creationId xmlns:a16="http://schemas.microsoft.com/office/drawing/2014/main" id="{00000000-0008-0000-0500-0000D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3" name="Rectangle 50">
          <a:extLst>
            <a:ext uri="{FF2B5EF4-FFF2-40B4-BE49-F238E27FC236}">
              <a16:creationId xmlns:a16="http://schemas.microsoft.com/office/drawing/2014/main" id="{00000000-0008-0000-0500-0000D9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4" name="Rectangle 51">
          <a:extLst>
            <a:ext uri="{FF2B5EF4-FFF2-40B4-BE49-F238E27FC236}">
              <a16:creationId xmlns:a16="http://schemas.microsoft.com/office/drawing/2014/main" id="{00000000-0008-0000-0500-0000DA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5" name="Rectangle 52">
          <a:extLst>
            <a:ext uri="{FF2B5EF4-FFF2-40B4-BE49-F238E27FC236}">
              <a16:creationId xmlns:a16="http://schemas.microsoft.com/office/drawing/2014/main" id="{00000000-0008-0000-0500-0000DB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6" name="Rectangle 53">
          <a:extLst>
            <a:ext uri="{FF2B5EF4-FFF2-40B4-BE49-F238E27FC236}">
              <a16:creationId xmlns:a16="http://schemas.microsoft.com/office/drawing/2014/main" id="{00000000-0008-0000-0500-0000DC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7" name="Rectangle 54">
          <a:extLst>
            <a:ext uri="{FF2B5EF4-FFF2-40B4-BE49-F238E27FC236}">
              <a16:creationId xmlns:a16="http://schemas.microsoft.com/office/drawing/2014/main" id="{00000000-0008-0000-0500-0000D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8" name="Rectangle 55">
          <a:extLst>
            <a:ext uri="{FF2B5EF4-FFF2-40B4-BE49-F238E27FC236}">
              <a16:creationId xmlns:a16="http://schemas.microsoft.com/office/drawing/2014/main" id="{00000000-0008-0000-0500-0000D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9" name="Rectangle 56">
          <a:extLst>
            <a:ext uri="{FF2B5EF4-FFF2-40B4-BE49-F238E27FC236}">
              <a16:creationId xmlns:a16="http://schemas.microsoft.com/office/drawing/2014/main" id="{00000000-0008-0000-0500-0000D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80" name="Rectangle 57">
          <a:extLst>
            <a:ext uri="{FF2B5EF4-FFF2-40B4-BE49-F238E27FC236}">
              <a16:creationId xmlns:a16="http://schemas.microsoft.com/office/drawing/2014/main" id="{00000000-0008-0000-0500-0000E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1727200</xdr:colOff>
          <xdr:row>13</xdr:row>
          <xdr:rowOff>209550</xdr:rowOff>
        </xdr:from>
        <xdr:to>
          <xdr:col>7</xdr:col>
          <xdr:colOff>263525</xdr:colOff>
          <xdr:row>13</xdr:row>
          <xdr:rowOff>222250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G32"/>
  <sheetViews>
    <sheetView showGridLines="0" tabSelected="1" zoomScale="85" zoomScaleNormal="85" zoomScaleSheetLayoutView="90" workbookViewId="0">
      <selection sqref="A1:G1"/>
    </sheetView>
  </sheetViews>
  <sheetFormatPr defaultRowHeight="13.5" x14ac:dyDescent="0.25"/>
  <cols>
    <col min="1" max="1" width="6" style="23" customWidth="1"/>
    <col min="2" max="2" width="32.81640625" style="21" customWidth="1"/>
    <col min="3" max="3" width="26.1796875" style="21" hidden="1" customWidth="1"/>
    <col min="4" max="4" width="56.453125" style="21" customWidth="1"/>
    <col min="5" max="5" width="15.7265625" style="21" customWidth="1"/>
    <col min="6" max="6" width="10.7265625" style="21" customWidth="1"/>
    <col min="7" max="7" width="59.1796875" style="21" customWidth="1"/>
    <col min="8" max="211" width="9.1796875" style="21"/>
    <col min="212" max="212" width="6" style="21" customWidth="1"/>
    <col min="213" max="213" width="26.1796875" style="21" customWidth="1"/>
    <col min="214" max="214" width="41.54296875" style="21" customWidth="1"/>
    <col min="215" max="215" width="12.26953125" style="21" customWidth="1"/>
    <col min="216" max="216" width="9.453125" style="21" customWidth="1"/>
    <col min="217" max="217" width="59.1796875" style="21" customWidth="1"/>
    <col min="218" max="219" width="7.453125" style="21" customWidth="1"/>
    <col min="220" max="220" width="66.26953125" style="21" customWidth="1"/>
    <col min="221" max="467" width="9.1796875" style="21"/>
    <col min="468" max="468" width="6" style="21" customWidth="1"/>
    <col min="469" max="469" width="26.1796875" style="21" customWidth="1"/>
    <col min="470" max="470" width="41.54296875" style="21" customWidth="1"/>
    <col min="471" max="471" width="12.26953125" style="21" customWidth="1"/>
    <col min="472" max="472" width="9.453125" style="21" customWidth="1"/>
    <col min="473" max="473" width="59.1796875" style="21" customWidth="1"/>
    <col min="474" max="475" width="7.453125" style="21" customWidth="1"/>
    <col min="476" max="476" width="66.26953125" style="21" customWidth="1"/>
    <col min="477" max="723" width="9.1796875" style="21"/>
    <col min="724" max="724" width="6" style="21" customWidth="1"/>
    <col min="725" max="725" width="26.1796875" style="21" customWidth="1"/>
    <col min="726" max="726" width="41.54296875" style="21" customWidth="1"/>
    <col min="727" max="727" width="12.26953125" style="21" customWidth="1"/>
    <col min="728" max="728" width="9.453125" style="21" customWidth="1"/>
    <col min="729" max="729" width="59.1796875" style="21" customWidth="1"/>
    <col min="730" max="731" width="7.453125" style="21" customWidth="1"/>
    <col min="732" max="732" width="66.26953125" style="21" customWidth="1"/>
    <col min="733" max="979" width="9.1796875" style="21"/>
    <col min="980" max="980" width="6" style="21" customWidth="1"/>
    <col min="981" max="981" width="26.1796875" style="21" customWidth="1"/>
    <col min="982" max="982" width="41.54296875" style="21" customWidth="1"/>
    <col min="983" max="983" width="12.26953125" style="21" customWidth="1"/>
    <col min="984" max="984" width="9.453125" style="21" customWidth="1"/>
    <col min="985" max="985" width="59.1796875" style="21" customWidth="1"/>
    <col min="986" max="987" width="7.453125" style="21" customWidth="1"/>
    <col min="988" max="988" width="66.26953125" style="21" customWidth="1"/>
    <col min="989" max="1235" width="9.1796875" style="21"/>
    <col min="1236" max="1236" width="6" style="21" customWidth="1"/>
    <col min="1237" max="1237" width="26.1796875" style="21" customWidth="1"/>
    <col min="1238" max="1238" width="41.54296875" style="21" customWidth="1"/>
    <col min="1239" max="1239" width="12.26953125" style="21" customWidth="1"/>
    <col min="1240" max="1240" width="9.453125" style="21" customWidth="1"/>
    <col min="1241" max="1241" width="59.1796875" style="21" customWidth="1"/>
    <col min="1242" max="1243" width="7.453125" style="21" customWidth="1"/>
    <col min="1244" max="1244" width="66.26953125" style="21" customWidth="1"/>
    <col min="1245" max="1491" width="9.1796875" style="21"/>
    <col min="1492" max="1492" width="6" style="21" customWidth="1"/>
    <col min="1493" max="1493" width="26.1796875" style="21" customWidth="1"/>
    <col min="1494" max="1494" width="41.54296875" style="21" customWidth="1"/>
    <col min="1495" max="1495" width="12.26953125" style="21" customWidth="1"/>
    <col min="1496" max="1496" width="9.453125" style="21" customWidth="1"/>
    <col min="1497" max="1497" width="59.1796875" style="21" customWidth="1"/>
    <col min="1498" max="1499" width="7.453125" style="21" customWidth="1"/>
    <col min="1500" max="1500" width="66.26953125" style="21" customWidth="1"/>
    <col min="1501" max="1747" width="9.1796875" style="21"/>
    <col min="1748" max="1748" width="6" style="21" customWidth="1"/>
    <col min="1749" max="1749" width="26.1796875" style="21" customWidth="1"/>
    <col min="1750" max="1750" width="41.54296875" style="21" customWidth="1"/>
    <col min="1751" max="1751" width="12.26953125" style="21" customWidth="1"/>
    <col min="1752" max="1752" width="9.453125" style="21" customWidth="1"/>
    <col min="1753" max="1753" width="59.1796875" style="21" customWidth="1"/>
    <col min="1754" max="1755" width="7.453125" style="21" customWidth="1"/>
    <col min="1756" max="1756" width="66.26953125" style="21" customWidth="1"/>
    <col min="1757" max="2003" width="9.1796875" style="21"/>
    <col min="2004" max="2004" width="6" style="21" customWidth="1"/>
    <col min="2005" max="2005" width="26.1796875" style="21" customWidth="1"/>
    <col min="2006" max="2006" width="41.54296875" style="21" customWidth="1"/>
    <col min="2007" max="2007" width="12.26953125" style="21" customWidth="1"/>
    <col min="2008" max="2008" width="9.453125" style="21" customWidth="1"/>
    <col min="2009" max="2009" width="59.1796875" style="21" customWidth="1"/>
    <col min="2010" max="2011" width="7.453125" style="21" customWidth="1"/>
    <col min="2012" max="2012" width="66.26953125" style="21" customWidth="1"/>
    <col min="2013" max="2259" width="9.1796875" style="21"/>
    <col min="2260" max="2260" width="6" style="21" customWidth="1"/>
    <col min="2261" max="2261" width="26.1796875" style="21" customWidth="1"/>
    <col min="2262" max="2262" width="41.54296875" style="21" customWidth="1"/>
    <col min="2263" max="2263" width="12.26953125" style="21" customWidth="1"/>
    <col min="2264" max="2264" width="9.453125" style="21" customWidth="1"/>
    <col min="2265" max="2265" width="59.1796875" style="21" customWidth="1"/>
    <col min="2266" max="2267" width="7.453125" style="21" customWidth="1"/>
    <col min="2268" max="2268" width="66.26953125" style="21" customWidth="1"/>
    <col min="2269" max="2515" width="9.1796875" style="21"/>
    <col min="2516" max="2516" width="6" style="21" customWidth="1"/>
    <col min="2517" max="2517" width="26.1796875" style="21" customWidth="1"/>
    <col min="2518" max="2518" width="41.54296875" style="21" customWidth="1"/>
    <col min="2519" max="2519" width="12.26953125" style="21" customWidth="1"/>
    <col min="2520" max="2520" width="9.453125" style="21" customWidth="1"/>
    <col min="2521" max="2521" width="59.1796875" style="21" customWidth="1"/>
    <col min="2522" max="2523" width="7.453125" style="21" customWidth="1"/>
    <col min="2524" max="2524" width="66.26953125" style="21" customWidth="1"/>
    <col min="2525" max="2771" width="9.1796875" style="21"/>
    <col min="2772" max="2772" width="6" style="21" customWidth="1"/>
    <col min="2773" max="2773" width="26.1796875" style="21" customWidth="1"/>
    <col min="2774" max="2774" width="41.54296875" style="21" customWidth="1"/>
    <col min="2775" max="2775" width="12.26953125" style="21" customWidth="1"/>
    <col min="2776" max="2776" width="9.453125" style="21" customWidth="1"/>
    <col min="2777" max="2777" width="59.1796875" style="21" customWidth="1"/>
    <col min="2778" max="2779" width="7.453125" style="21" customWidth="1"/>
    <col min="2780" max="2780" width="66.26953125" style="21" customWidth="1"/>
    <col min="2781" max="3027" width="9.1796875" style="21"/>
    <col min="3028" max="3028" width="6" style="21" customWidth="1"/>
    <col min="3029" max="3029" width="26.1796875" style="21" customWidth="1"/>
    <col min="3030" max="3030" width="41.54296875" style="21" customWidth="1"/>
    <col min="3031" max="3031" width="12.26953125" style="21" customWidth="1"/>
    <col min="3032" max="3032" width="9.453125" style="21" customWidth="1"/>
    <col min="3033" max="3033" width="59.1796875" style="21" customWidth="1"/>
    <col min="3034" max="3035" width="7.453125" style="21" customWidth="1"/>
    <col min="3036" max="3036" width="66.26953125" style="21" customWidth="1"/>
    <col min="3037" max="3283" width="9.1796875" style="21"/>
    <col min="3284" max="3284" width="6" style="21" customWidth="1"/>
    <col min="3285" max="3285" width="26.1796875" style="21" customWidth="1"/>
    <col min="3286" max="3286" width="41.54296875" style="21" customWidth="1"/>
    <col min="3287" max="3287" width="12.26953125" style="21" customWidth="1"/>
    <col min="3288" max="3288" width="9.453125" style="21" customWidth="1"/>
    <col min="3289" max="3289" width="59.1796875" style="21" customWidth="1"/>
    <col min="3290" max="3291" width="7.453125" style="21" customWidth="1"/>
    <col min="3292" max="3292" width="66.26953125" style="21" customWidth="1"/>
    <col min="3293" max="3539" width="9.1796875" style="21"/>
    <col min="3540" max="3540" width="6" style="21" customWidth="1"/>
    <col min="3541" max="3541" width="26.1796875" style="21" customWidth="1"/>
    <col min="3542" max="3542" width="41.54296875" style="21" customWidth="1"/>
    <col min="3543" max="3543" width="12.26953125" style="21" customWidth="1"/>
    <col min="3544" max="3544" width="9.453125" style="21" customWidth="1"/>
    <col min="3545" max="3545" width="59.1796875" style="21" customWidth="1"/>
    <col min="3546" max="3547" width="7.453125" style="21" customWidth="1"/>
    <col min="3548" max="3548" width="66.26953125" style="21" customWidth="1"/>
    <col min="3549" max="3795" width="9.1796875" style="21"/>
    <col min="3796" max="3796" width="6" style="21" customWidth="1"/>
    <col min="3797" max="3797" width="26.1796875" style="21" customWidth="1"/>
    <col min="3798" max="3798" width="41.54296875" style="21" customWidth="1"/>
    <col min="3799" max="3799" width="12.26953125" style="21" customWidth="1"/>
    <col min="3800" max="3800" width="9.453125" style="21" customWidth="1"/>
    <col min="3801" max="3801" width="59.1796875" style="21" customWidth="1"/>
    <col min="3802" max="3803" width="7.453125" style="21" customWidth="1"/>
    <col min="3804" max="3804" width="66.26953125" style="21" customWidth="1"/>
    <col min="3805" max="4051" width="9.1796875" style="21"/>
    <col min="4052" max="4052" width="6" style="21" customWidth="1"/>
    <col min="4053" max="4053" width="26.1796875" style="21" customWidth="1"/>
    <col min="4054" max="4054" width="41.54296875" style="21" customWidth="1"/>
    <col min="4055" max="4055" width="12.26953125" style="21" customWidth="1"/>
    <col min="4056" max="4056" width="9.453125" style="21" customWidth="1"/>
    <col min="4057" max="4057" width="59.1796875" style="21" customWidth="1"/>
    <col min="4058" max="4059" width="7.453125" style="21" customWidth="1"/>
    <col min="4060" max="4060" width="66.26953125" style="21" customWidth="1"/>
    <col min="4061" max="4307" width="9.1796875" style="21"/>
    <col min="4308" max="4308" width="6" style="21" customWidth="1"/>
    <col min="4309" max="4309" width="26.1796875" style="21" customWidth="1"/>
    <col min="4310" max="4310" width="41.54296875" style="21" customWidth="1"/>
    <col min="4311" max="4311" width="12.26953125" style="21" customWidth="1"/>
    <col min="4312" max="4312" width="9.453125" style="21" customWidth="1"/>
    <col min="4313" max="4313" width="59.1796875" style="21" customWidth="1"/>
    <col min="4314" max="4315" width="7.453125" style="21" customWidth="1"/>
    <col min="4316" max="4316" width="66.26953125" style="21" customWidth="1"/>
    <col min="4317" max="4563" width="9.1796875" style="21"/>
    <col min="4564" max="4564" width="6" style="21" customWidth="1"/>
    <col min="4565" max="4565" width="26.1796875" style="21" customWidth="1"/>
    <col min="4566" max="4566" width="41.54296875" style="21" customWidth="1"/>
    <col min="4567" max="4567" width="12.26953125" style="21" customWidth="1"/>
    <col min="4568" max="4568" width="9.453125" style="21" customWidth="1"/>
    <col min="4569" max="4569" width="59.1796875" style="21" customWidth="1"/>
    <col min="4570" max="4571" width="7.453125" style="21" customWidth="1"/>
    <col min="4572" max="4572" width="66.26953125" style="21" customWidth="1"/>
    <col min="4573" max="4819" width="9.1796875" style="21"/>
    <col min="4820" max="4820" width="6" style="21" customWidth="1"/>
    <col min="4821" max="4821" width="26.1796875" style="21" customWidth="1"/>
    <col min="4822" max="4822" width="41.54296875" style="21" customWidth="1"/>
    <col min="4823" max="4823" width="12.26953125" style="21" customWidth="1"/>
    <col min="4824" max="4824" width="9.453125" style="21" customWidth="1"/>
    <col min="4825" max="4825" width="59.1796875" style="21" customWidth="1"/>
    <col min="4826" max="4827" width="7.453125" style="21" customWidth="1"/>
    <col min="4828" max="4828" width="66.26953125" style="21" customWidth="1"/>
    <col min="4829" max="5075" width="9.1796875" style="21"/>
    <col min="5076" max="5076" width="6" style="21" customWidth="1"/>
    <col min="5077" max="5077" width="26.1796875" style="21" customWidth="1"/>
    <col min="5078" max="5078" width="41.54296875" style="21" customWidth="1"/>
    <col min="5079" max="5079" width="12.26953125" style="21" customWidth="1"/>
    <col min="5080" max="5080" width="9.453125" style="21" customWidth="1"/>
    <col min="5081" max="5081" width="59.1796875" style="21" customWidth="1"/>
    <col min="5082" max="5083" width="7.453125" style="21" customWidth="1"/>
    <col min="5084" max="5084" width="66.26953125" style="21" customWidth="1"/>
    <col min="5085" max="5331" width="9.1796875" style="21"/>
    <col min="5332" max="5332" width="6" style="21" customWidth="1"/>
    <col min="5333" max="5333" width="26.1796875" style="21" customWidth="1"/>
    <col min="5334" max="5334" width="41.54296875" style="21" customWidth="1"/>
    <col min="5335" max="5335" width="12.26953125" style="21" customWidth="1"/>
    <col min="5336" max="5336" width="9.453125" style="21" customWidth="1"/>
    <col min="5337" max="5337" width="59.1796875" style="21" customWidth="1"/>
    <col min="5338" max="5339" width="7.453125" style="21" customWidth="1"/>
    <col min="5340" max="5340" width="66.26953125" style="21" customWidth="1"/>
    <col min="5341" max="5587" width="9.1796875" style="21"/>
    <col min="5588" max="5588" width="6" style="21" customWidth="1"/>
    <col min="5589" max="5589" width="26.1796875" style="21" customWidth="1"/>
    <col min="5590" max="5590" width="41.54296875" style="21" customWidth="1"/>
    <col min="5591" max="5591" width="12.26953125" style="21" customWidth="1"/>
    <col min="5592" max="5592" width="9.453125" style="21" customWidth="1"/>
    <col min="5593" max="5593" width="59.1796875" style="21" customWidth="1"/>
    <col min="5594" max="5595" width="7.453125" style="21" customWidth="1"/>
    <col min="5596" max="5596" width="66.26953125" style="21" customWidth="1"/>
    <col min="5597" max="5843" width="9.1796875" style="21"/>
    <col min="5844" max="5844" width="6" style="21" customWidth="1"/>
    <col min="5845" max="5845" width="26.1796875" style="21" customWidth="1"/>
    <col min="5846" max="5846" width="41.54296875" style="21" customWidth="1"/>
    <col min="5847" max="5847" width="12.26953125" style="21" customWidth="1"/>
    <col min="5848" max="5848" width="9.453125" style="21" customWidth="1"/>
    <col min="5849" max="5849" width="59.1796875" style="21" customWidth="1"/>
    <col min="5850" max="5851" width="7.453125" style="21" customWidth="1"/>
    <col min="5852" max="5852" width="66.26953125" style="21" customWidth="1"/>
    <col min="5853" max="6099" width="9.1796875" style="21"/>
    <col min="6100" max="6100" width="6" style="21" customWidth="1"/>
    <col min="6101" max="6101" width="26.1796875" style="21" customWidth="1"/>
    <col min="6102" max="6102" width="41.54296875" style="21" customWidth="1"/>
    <col min="6103" max="6103" width="12.26953125" style="21" customWidth="1"/>
    <col min="6104" max="6104" width="9.453125" style="21" customWidth="1"/>
    <col min="6105" max="6105" width="59.1796875" style="21" customWidth="1"/>
    <col min="6106" max="6107" width="7.453125" style="21" customWidth="1"/>
    <col min="6108" max="6108" width="66.26953125" style="21" customWidth="1"/>
    <col min="6109" max="6355" width="9.1796875" style="21"/>
    <col min="6356" max="6356" width="6" style="21" customWidth="1"/>
    <col min="6357" max="6357" width="26.1796875" style="21" customWidth="1"/>
    <col min="6358" max="6358" width="41.54296875" style="21" customWidth="1"/>
    <col min="6359" max="6359" width="12.26953125" style="21" customWidth="1"/>
    <col min="6360" max="6360" width="9.453125" style="21" customWidth="1"/>
    <col min="6361" max="6361" width="59.1796875" style="21" customWidth="1"/>
    <col min="6362" max="6363" width="7.453125" style="21" customWidth="1"/>
    <col min="6364" max="6364" width="66.26953125" style="21" customWidth="1"/>
    <col min="6365" max="6611" width="9.1796875" style="21"/>
    <col min="6612" max="6612" width="6" style="21" customWidth="1"/>
    <col min="6613" max="6613" width="26.1796875" style="21" customWidth="1"/>
    <col min="6614" max="6614" width="41.54296875" style="21" customWidth="1"/>
    <col min="6615" max="6615" width="12.26953125" style="21" customWidth="1"/>
    <col min="6616" max="6616" width="9.453125" style="21" customWidth="1"/>
    <col min="6617" max="6617" width="59.1796875" style="21" customWidth="1"/>
    <col min="6618" max="6619" width="7.453125" style="21" customWidth="1"/>
    <col min="6620" max="6620" width="66.26953125" style="21" customWidth="1"/>
    <col min="6621" max="6867" width="9.1796875" style="21"/>
    <col min="6868" max="6868" width="6" style="21" customWidth="1"/>
    <col min="6869" max="6869" width="26.1796875" style="21" customWidth="1"/>
    <col min="6870" max="6870" width="41.54296875" style="21" customWidth="1"/>
    <col min="6871" max="6871" width="12.26953125" style="21" customWidth="1"/>
    <col min="6872" max="6872" width="9.453125" style="21" customWidth="1"/>
    <col min="6873" max="6873" width="59.1796875" style="21" customWidth="1"/>
    <col min="6874" max="6875" width="7.453125" style="21" customWidth="1"/>
    <col min="6876" max="6876" width="66.26953125" style="21" customWidth="1"/>
    <col min="6877" max="7123" width="9.1796875" style="21"/>
    <col min="7124" max="7124" width="6" style="21" customWidth="1"/>
    <col min="7125" max="7125" width="26.1796875" style="21" customWidth="1"/>
    <col min="7126" max="7126" width="41.54296875" style="21" customWidth="1"/>
    <col min="7127" max="7127" width="12.26953125" style="21" customWidth="1"/>
    <col min="7128" max="7128" width="9.453125" style="21" customWidth="1"/>
    <col min="7129" max="7129" width="59.1796875" style="21" customWidth="1"/>
    <col min="7130" max="7131" width="7.453125" style="21" customWidth="1"/>
    <col min="7132" max="7132" width="66.26953125" style="21" customWidth="1"/>
    <col min="7133" max="7379" width="9.1796875" style="21"/>
    <col min="7380" max="7380" width="6" style="21" customWidth="1"/>
    <col min="7381" max="7381" width="26.1796875" style="21" customWidth="1"/>
    <col min="7382" max="7382" width="41.54296875" style="21" customWidth="1"/>
    <col min="7383" max="7383" width="12.26953125" style="21" customWidth="1"/>
    <col min="7384" max="7384" width="9.453125" style="21" customWidth="1"/>
    <col min="7385" max="7385" width="59.1796875" style="21" customWidth="1"/>
    <col min="7386" max="7387" width="7.453125" style="21" customWidth="1"/>
    <col min="7388" max="7388" width="66.26953125" style="21" customWidth="1"/>
    <col min="7389" max="7635" width="9.1796875" style="21"/>
    <col min="7636" max="7636" width="6" style="21" customWidth="1"/>
    <col min="7637" max="7637" width="26.1796875" style="21" customWidth="1"/>
    <col min="7638" max="7638" width="41.54296875" style="21" customWidth="1"/>
    <col min="7639" max="7639" width="12.26953125" style="21" customWidth="1"/>
    <col min="7640" max="7640" width="9.453125" style="21" customWidth="1"/>
    <col min="7641" max="7641" width="59.1796875" style="21" customWidth="1"/>
    <col min="7642" max="7643" width="7.453125" style="21" customWidth="1"/>
    <col min="7644" max="7644" width="66.26953125" style="21" customWidth="1"/>
    <col min="7645" max="7891" width="9.1796875" style="21"/>
    <col min="7892" max="7892" width="6" style="21" customWidth="1"/>
    <col min="7893" max="7893" width="26.1796875" style="21" customWidth="1"/>
    <col min="7894" max="7894" width="41.54296875" style="21" customWidth="1"/>
    <col min="7895" max="7895" width="12.26953125" style="21" customWidth="1"/>
    <col min="7896" max="7896" width="9.453125" style="21" customWidth="1"/>
    <col min="7897" max="7897" width="59.1796875" style="21" customWidth="1"/>
    <col min="7898" max="7899" width="7.453125" style="21" customWidth="1"/>
    <col min="7900" max="7900" width="66.26953125" style="21" customWidth="1"/>
    <col min="7901" max="8147" width="9.1796875" style="21"/>
    <col min="8148" max="8148" width="6" style="21" customWidth="1"/>
    <col min="8149" max="8149" width="26.1796875" style="21" customWidth="1"/>
    <col min="8150" max="8150" width="41.54296875" style="21" customWidth="1"/>
    <col min="8151" max="8151" width="12.26953125" style="21" customWidth="1"/>
    <col min="8152" max="8152" width="9.453125" style="21" customWidth="1"/>
    <col min="8153" max="8153" width="59.1796875" style="21" customWidth="1"/>
    <col min="8154" max="8155" width="7.453125" style="21" customWidth="1"/>
    <col min="8156" max="8156" width="66.26953125" style="21" customWidth="1"/>
    <col min="8157" max="8403" width="9.1796875" style="21"/>
    <col min="8404" max="8404" width="6" style="21" customWidth="1"/>
    <col min="8405" max="8405" width="26.1796875" style="21" customWidth="1"/>
    <col min="8406" max="8406" width="41.54296875" style="21" customWidth="1"/>
    <col min="8407" max="8407" width="12.26953125" style="21" customWidth="1"/>
    <col min="8408" max="8408" width="9.453125" style="21" customWidth="1"/>
    <col min="8409" max="8409" width="59.1796875" style="21" customWidth="1"/>
    <col min="8410" max="8411" width="7.453125" style="21" customWidth="1"/>
    <col min="8412" max="8412" width="66.26953125" style="21" customWidth="1"/>
    <col min="8413" max="8659" width="9.1796875" style="21"/>
    <col min="8660" max="8660" width="6" style="21" customWidth="1"/>
    <col min="8661" max="8661" width="26.1796875" style="21" customWidth="1"/>
    <col min="8662" max="8662" width="41.54296875" style="21" customWidth="1"/>
    <col min="8663" max="8663" width="12.26953125" style="21" customWidth="1"/>
    <col min="8664" max="8664" width="9.453125" style="21" customWidth="1"/>
    <col min="8665" max="8665" width="59.1796875" style="21" customWidth="1"/>
    <col min="8666" max="8667" width="7.453125" style="21" customWidth="1"/>
    <col min="8668" max="8668" width="66.26953125" style="21" customWidth="1"/>
    <col min="8669" max="8915" width="9.1796875" style="21"/>
    <col min="8916" max="8916" width="6" style="21" customWidth="1"/>
    <col min="8917" max="8917" width="26.1796875" style="21" customWidth="1"/>
    <col min="8918" max="8918" width="41.54296875" style="21" customWidth="1"/>
    <col min="8919" max="8919" width="12.26953125" style="21" customWidth="1"/>
    <col min="8920" max="8920" width="9.453125" style="21" customWidth="1"/>
    <col min="8921" max="8921" width="59.1796875" style="21" customWidth="1"/>
    <col min="8922" max="8923" width="7.453125" style="21" customWidth="1"/>
    <col min="8924" max="8924" width="66.26953125" style="21" customWidth="1"/>
    <col min="8925" max="9171" width="9.1796875" style="21"/>
    <col min="9172" max="9172" width="6" style="21" customWidth="1"/>
    <col min="9173" max="9173" width="26.1796875" style="21" customWidth="1"/>
    <col min="9174" max="9174" width="41.54296875" style="21" customWidth="1"/>
    <col min="9175" max="9175" width="12.26953125" style="21" customWidth="1"/>
    <col min="9176" max="9176" width="9.453125" style="21" customWidth="1"/>
    <col min="9177" max="9177" width="59.1796875" style="21" customWidth="1"/>
    <col min="9178" max="9179" width="7.453125" style="21" customWidth="1"/>
    <col min="9180" max="9180" width="66.26953125" style="21" customWidth="1"/>
    <col min="9181" max="9427" width="9.1796875" style="21"/>
    <col min="9428" max="9428" width="6" style="21" customWidth="1"/>
    <col min="9429" max="9429" width="26.1796875" style="21" customWidth="1"/>
    <col min="9430" max="9430" width="41.54296875" style="21" customWidth="1"/>
    <col min="9431" max="9431" width="12.26953125" style="21" customWidth="1"/>
    <col min="9432" max="9432" width="9.453125" style="21" customWidth="1"/>
    <col min="9433" max="9433" width="59.1796875" style="21" customWidth="1"/>
    <col min="9434" max="9435" width="7.453125" style="21" customWidth="1"/>
    <col min="9436" max="9436" width="66.26953125" style="21" customWidth="1"/>
    <col min="9437" max="9683" width="9.1796875" style="21"/>
    <col min="9684" max="9684" width="6" style="21" customWidth="1"/>
    <col min="9685" max="9685" width="26.1796875" style="21" customWidth="1"/>
    <col min="9686" max="9686" width="41.54296875" style="21" customWidth="1"/>
    <col min="9687" max="9687" width="12.26953125" style="21" customWidth="1"/>
    <col min="9688" max="9688" width="9.453125" style="21" customWidth="1"/>
    <col min="9689" max="9689" width="59.1796875" style="21" customWidth="1"/>
    <col min="9690" max="9691" width="7.453125" style="21" customWidth="1"/>
    <col min="9692" max="9692" width="66.26953125" style="21" customWidth="1"/>
    <col min="9693" max="9939" width="9.1796875" style="21"/>
    <col min="9940" max="9940" width="6" style="21" customWidth="1"/>
    <col min="9941" max="9941" width="26.1796875" style="21" customWidth="1"/>
    <col min="9942" max="9942" width="41.54296875" style="21" customWidth="1"/>
    <col min="9943" max="9943" width="12.26953125" style="21" customWidth="1"/>
    <col min="9944" max="9944" width="9.453125" style="21" customWidth="1"/>
    <col min="9945" max="9945" width="59.1796875" style="21" customWidth="1"/>
    <col min="9946" max="9947" width="7.453125" style="21" customWidth="1"/>
    <col min="9948" max="9948" width="66.26953125" style="21" customWidth="1"/>
    <col min="9949" max="10195" width="9.1796875" style="21"/>
    <col min="10196" max="10196" width="6" style="21" customWidth="1"/>
    <col min="10197" max="10197" width="26.1796875" style="21" customWidth="1"/>
    <col min="10198" max="10198" width="41.54296875" style="21" customWidth="1"/>
    <col min="10199" max="10199" width="12.26953125" style="21" customWidth="1"/>
    <col min="10200" max="10200" width="9.453125" style="21" customWidth="1"/>
    <col min="10201" max="10201" width="59.1796875" style="21" customWidth="1"/>
    <col min="10202" max="10203" width="7.453125" style="21" customWidth="1"/>
    <col min="10204" max="10204" width="66.26953125" style="21" customWidth="1"/>
    <col min="10205" max="10451" width="9.1796875" style="21"/>
    <col min="10452" max="10452" width="6" style="21" customWidth="1"/>
    <col min="10453" max="10453" width="26.1796875" style="21" customWidth="1"/>
    <col min="10454" max="10454" width="41.54296875" style="21" customWidth="1"/>
    <col min="10455" max="10455" width="12.26953125" style="21" customWidth="1"/>
    <col min="10456" max="10456" width="9.453125" style="21" customWidth="1"/>
    <col min="10457" max="10457" width="59.1796875" style="21" customWidth="1"/>
    <col min="10458" max="10459" width="7.453125" style="21" customWidth="1"/>
    <col min="10460" max="10460" width="66.26953125" style="21" customWidth="1"/>
    <col min="10461" max="10707" width="9.1796875" style="21"/>
    <col min="10708" max="10708" width="6" style="21" customWidth="1"/>
    <col min="10709" max="10709" width="26.1796875" style="21" customWidth="1"/>
    <col min="10710" max="10710" width="41.54296875" style="21" customWidth="1"/>
    <col min="10711" max="10711" width="12.26953125" style="21" customWidth="1"/>
    <col min="10712" max="10712" width="9.453125" style="21" customWidth="1"/>
    <col min="10713" max="10713" width="59.1796875" style="21" customWidth="1"/>
    <col min="10714" max="10715" width="7.453125" style="21" customWidth="1"/>
    <col min="10716" max="10716" width="66.26953125" style="21" customWidth="1"/>
    <col min="10717" max="10963" width="9.1796875" style="21"/>
    <col min="10964" max="10964" width="6" style="21" customWidth="1"/>
    <col min="10965" max="10965" width="26.1796875" style="21" customWidth="1"/>
    <col min="10966" max="10966" width="41.54296875" style="21" customWidth="1"/>
    <col min="10967" max="10967" width="12.26953125" style="21" customWidth="1"/>
    <col min="10968" max="10968" width="9.453125" style="21" customWidth="1"/>
    <col min="10969" max="10969" width="59.1796875" style="21" customWidth="1"/>
    <col min="10970" max="10971" width="7.453125" style="21" customWidth="1"/>
    <col min="10972" max="10972" width="66.26953125" style="21" customWidth="1"/>
    <col min="10973" max="11219" width="9.1796875" style="21"/>
    <col min="11220" max="11220" width="6" style="21" customWidth="1"/>
    <col min="11221" max="11221" width="26.1796875" style="21" customWidth="1"/>
    <col min="11222" max="11222" width="41.54296875" style="21" customWidth="1"/>
    <col min="11223" max="11223" width="12.26953125" style="21" customWidth="1"/>
    <col min="11224" max="11224" width="9.453125" style="21" customWidth="1"/>
    <col min="11225" max="11225" width="59.1796875" style="21" customWidth="1"/>
    <col min="11226" max="11227" width="7.453125" style="21" customWidth="1"/>
    <col min="11228" max="11228" width="66.26953125" style="21" customWidth="1"/>
    <col min="11229" max="11475" width="9.1796875" style="21"/>
    <col min="11476" max="11476" width="6" style="21" customWidth="1"/>
    <col min="11477" max="11477" width="26.1796875" style="21" customWidth="1"/>
    <col min="11478" max="11478" width="41.54296875" style="21" customWidth="1"/>
    <col min="11479" max="11479" width="12.26953125" style="21" customWidth="1"/>
    <col min="11480" max="11480" width="9.453125" style="21" customWidth="1"/>
    <col min="11481" max="11481" width="59.1796875" style="21" customWidth="1"/>
    <col min="11482" max="11483" width="7.453125" style="21" customWidth="1"/>
    <col min="11484" max="11484" width="66.26953125" style="21" customWidth="1"/>
    <col min="11485" max="11731" width="9.1796875" style="21"/>
    <col min="11732" max="11732" width="6" style="21" customWidth="1"/>
    <col min="11733" max="11733" width="26.1796875" style="21" customWidth="1"/>
    <col min="11734" max="11734" width="41.54296875" style="21" customWidth="1"/>
    <col min="11735" max="11735" width="12.26953125" style="21" customWidth="1"/>
    <col min="11736" max="11736" width="9.453125" style="21" customWidth="1"/>
    <col min="11737" max="11737" width="59.1796875" style="21" customWidth="1"/>
    <col min="11738" max="11739" width="7.453125" style="21" customWidth="1"/>
    <col min="11740" max="11740" width="66.26953125" style="21" customWidth="1"/>
    <col min="11741" max="11987" width="9.1796875" style="21"/>
    <col min="11988" max="11988" width="6" style="21" customWidth="1"/>
    <col min="11989" max="11989" width="26.1796875" style="21" customWidth="1"/>
    <col min="11990" max="11990" width="41.54296875" style="21" customWidth="1"/>
    <col min="11991" max="11991" width="12.26953125" style="21" customWidth="1"/>
    <col min="11992" max="11992" width="9.453125" style="21" customWidth="1"/>
    <col min="11993" max="11993" width="59.1796875" style="21" customWidth="1"/>
    <col min="11994" max="11995" width="7.453125" style="21" customWidth="1"/>
    <col min="11996" max="11996" width="66.26953125" style="21" customWidth="1"/>
    <col min="11997" max="12243" width="9.1796875" style="21"/>
    <col min="12244" max="12244" width="6" style="21" customWidth="1"/>
    <col min="12245" max="12245" width="26.1796875" style="21" customWidth="1"/>
    <col min="12246" max="12246" width="41.54296875" style="21" customWidth="1"/>
    <col min="12247" max="12247" width="12.26953125" style="21" customWidth="1"/>
    <col min="12248" max="12248" width="9.453125" style="21" customWidth="1"/>
    <col min="12249" max="12249" width="59.1796875" style="21" customWidth="1"/>
    <col min="12250" max="12251" width="7.453125" style="21" customWidth="1"/>
    <col min="12252" max="12252" width="66.26953125" style="21" customWidth="1"/>
    <col min="12253" max="12499" width="9.1796875" style="21"/>
    <col min="12500" max="12500" width="6" style="21" customWidth="1"/>
    <col min="12501" max="12501" width="26.1796875" style="21" customWidth="1"/>
    <col min="12502" max="12502" width="41.54296875" style="21" customWidth="1"/>
    <col min="12503" max="12503" width="12.26953125" style="21" customWidth="1"/>
    <col min="12504" max="12504" width="9.453125" style="21" customWidth="1"/>
    <col min="12505" max="12505" width="59.1796875" style="21" customWidth="1"/>
    <col min="12506" max="12507" width="7.453125" style="21" customWidth="1"/>
    <col min="12508" max="12508" width="66.26953125" style="21" customWidth="1"/>
    <col min="12509" max="12755" width="9.1796875" style="21"/>
    <col min="12756" max="12756" width="6" style="21" customWidth="1"/>
    <col min="12757" max="12757" width="26.1796875" style="21" customWidth="1"/>
    <col min="12758" max="12758" width="41.54296875" style="21" customWidth="1"/>
    <col min="12759" max="12759" width="12.26953125" style="21" customWidth="1"/>
    <col min="12760" max="12760" width="9.453125" style="21" customWidth="1"/>
    <col min="12761" max="12761" width="59.1796875" style="21" customWidth="1"/>
    <col min="12762" max="12763" width="7.453125" style="21" customWidth="1"/>
    <col min="12764" max="12764" width="66.26953125" style="21" customWidth="1"/>
    <col min="12765" max="13011" width="9.1796875" style="21"/>
    <col min="13012" max="13012" width="6" style="21" customWidth="1"/>
    <col min="13013" max="13013" width="26.1796875" style="21" customWidth="1"/>
    <col min="13014" max="13014" width="41.54296875" style="21" customWidth="1"/>
    <col min="13015" max="13015" width="12.26953125" style="21" customWidth="1"/>
    <col min="13016" max="13016" width="9.453125" style="21" customWidth="1"/>
    <col min="13017" max="13017" width="59.1796875" style="21" customWidth="1"/>
    <col min="13018" max="13019" width="7.453125" style="21" customWidth="1"/>
    <col min="13020" max="13020" width="66.26953125" style="21" customWidth="1"/>
    <col min="13021" max="13267" width="9.1796875" style="21"/>
    <col min="13268" max="13268" width="6" style="21" customWidth="1"/>
    <col min="13269" max="13269" width="26.1796875" style="21" customWidth="1"/>
    <col min="13270" max="13270" width="41.54296875" style="21" customWidth="1"/>
    <col min="13271" max="13271" width="12.26953125" style="21" customWidth="1"/>
    <col min="13272" max="13272" width="9.453125" style="21" customWidth="1"/>
    <col min="13273" max="13273" width="59.1796875" style="21" customWidth="1"/>
    <col min="13274" max="13275" width="7.453125" style="21" customWidth="1"/>
    <col min="13276" max="13276" width="66.26953125" style="21" customWidth="1"/>
    <col min="13277" max="13523" width="9.1796875" style="21"/>
    <col min="13524" max="13524" width="6" style="21" customWidth="1"/>
    <col min="13525" max="13525" width="26.1796875" style="21" customWidth="1"/>
    <col min="13526" max="13526" width="41.54296875" style="21" customWidth="1"/>
    <col min="13527" max="13527" width="12.26953125" style="21" customWidth="1"/>
    <col min="13528" max="13528" width="9.453125" style="21" customWidth="1"/>
    <col min="13529" max="13529" width="59.1796875" style="21" customWidth="1"/>
    <col min="13530" max="13531" width="7.453125" style="21" customWidth="1"/>
    <col min="13532" max="13532" width="66.26953125" style="21" customWidth="1"/>
    <col min="13533" max="13779" width="9.1796875" style="21"/>
    <col min="13780" max="13780" width="6" style="21" customWidth="1"/>
    <col min="13781" max="13781" width="26.1796875" style="21" customWidth="1"/>
    <col min="13782" max="13782" width="41.54296875" style="21" customWidth="1"/>
    <col min="13783" max="13783" width="12.26953125" style="21" customWidth="1"/>
    <col min="13784" max="13784" width="9.453125" style="21" customWidth="1"/>
    <col min="13785" max="13785" width="59.1796875" style="21" customWidth="1"/>
    <col min="13786" max="13787" width="7.453125" style="21" customWidth="1"/>
    <col min="13788" max="13788" width="66.26953125" style="21" customWidth="1"/>
    <col min="13789" max="14035" width="9.1796875" style="21"/>
    <col min="14036" max="14036" width="6" style="21" customWidth="1"/>
    <col min="14037" max="14037" width="26.1796875" style="21" customWidth="1"/>
    <col min="14038" max="14038" width="41.54296875" style="21" customWidth="1"/>
    <col min="14039" max="14039" width="12.26953125" style="21" customWidth="1"/>
    <col min="14040" max="14040" width="9.453125" style="21" customWidth="1"/>
    <col min="14041" max="14041" width="59.1796875" style="21" customWidth="1"/>
    <col min="14042" max="14043" width="7.453125" style="21" customWidth="1"/>
    <col min="14044" max="14044" width="66.26953125" style="21" customWidth="1"/>
    <col min="14045" max="14291" width="9.1796875" style="21"/>
    <col min="14292" max="14292" width="6" style="21" customWidth="1"/>
    <col min="14293" max="14293" width="26.1796875" style="21" customWidth="1"/>
    <col min="14294" max="14294" width="41.54296875" style="21" customWidth="1"/>
    <col min="14295" max="14295" width="12.26953125" style="21" customWidth="1"/>
    <col min="14296" max="14296" width="9.453125" style="21" customWidth="1"/>
    <col min="14297" max="14297" width="59.1796875" style="21" customWidth="1"/>
    <col min="14298" max="14299" width="7.453125" style="21" customWidth="1"/>
    <col min="14300" max="14300" width="66.26953125" style="21" customWidth="1"/>
    <col min="14301" max="14547" width="9.1796875" style="21"/>
    <col min="14548" max="14548" width="6" style="21" customWidth="1"/>
    <col min="14549" max="14549" width="26.1796875" style="21" customWidth="1"/>
    <col min="14550" max="14550" width="41.54296875" style="21" customWidth="1"/>
    <col min="14551" max="14551" width="12.26953125" style="21" customWidth="1"/>
    <col min="14552" max="14552" width="9.453125" style="21" customWidth="1"/>
    <col min="14553" max="14553" width="59.1796875" style="21" customWidth="1"/>
    <col min="14554" max="14555" width="7.453125" style="21" customWidth="1"/>
    <col min="14556" max="14556" width="66.26953125" style="21" customWidth="1"/>
    <col min="14557" max="14803" width="9.1796875" style="21"/>
    <col min="14804" max="14804" width="6" style="21" customWidth="1"/>
    <col min="14805" max="14805" width="26.1796875" style="21" customWidth="1"/>
    <col min="14806" max="14806" width="41.54296875" style="21" customWidth="1"/>
    <col min="14807" max="14807" width="12.26953125" style="21" customWidth="1"/>
    <col min="14808" max="14808" width="9.453125" style="21" customWidth="1"/>
    <col min="14809" max="14809" width="59.1796875" style="21" customWidth="1"/>
    <col min="14810" max="14811" width="7.453125" style="21" customWidth="1"/>
    <col min="14812" max="14812" width="66.26953125" style="21" customWidth="1"/>
    <col min="14813" max="15059" width="9.1796875" style="21"/>
    <col min="15060" max="15060" width="6" style="21" customWidth="1"/>
    <col min="15061" max="15061" width="26.1796875" style="21" customWidth="1"/>
    <col min="15062" max="15062" width="41.54296875" style="21" customWidth="1"/>
    <col min="15063" max="15063" width="12.26953125" style="21" customWidth="1"/>
    <col min="15064" max="15064" width="9.453125" style="21" customWidth="1"/>
    <col min="15065" max="15065" width="59.1796875" style="21" customWidth="1"/>
    <col min="15066" max="15067" width="7.453125" style="21" customWidth="1"/>
    <col min="15068" max="15068" width="66.26953125" style="21" customWidth="1"/>
    <col min="15069" max="15315" width="9.1796875" style="21"/>
    <col min="15316" max="15316" width="6" style="21" customWidth="1"/>
    <col min="15317" max="15317" width="26.1796875" style="21" customWidth="1"/>
    <col min="15318" max="15318" width="41.54296875" style="21" customWidth="1"/>
    <col min="15319" max="15319" width="12.26953125" style="21" customWidth="1"/>
    <col min="15320" max="15320" width="9.453125" style="21" customWidth="1"/>
    <col min="15321" max="15321" width="59.1796875" style="21" customWidth="1"/>
    <col min="15322" max="15323" width="7.453125" style="21" customWidth="1"/>
    <col min="15324" max="15324" width="66.26953125" style="21" customWidth="1"/>
    <col min="15325" max="15571" width="9.1796875" style="21"/>
    <col min="15572" max="15572" width="6" style="21" customWidth="1"/>
    <col min="15573" max="15573" width="26.1796875" style="21" customWidth="1"/>
    <col min="15574" max="15574" width="41.54296875" style="21" customWidth="1"/>
    <col min="15575" max="15575" width="12.26953125" style="21" customWidth="1"/>
    <col min="15576" max="15576" width="9.453125" style="21" customWidth="1"/>
    <col min="15577" max="15577" width="59.1796875" style="21" customWidth="1"/>
    <col min="15578" max="15579" width="7.453125" style="21" customWidth="1"/>
    <col min="15580" max="15580" width="66.26953125" style="21" customWidth="1"/>
    <col min="15581" max="15827" width="9.1796875" style="21"/>
    <col min="15828" max="15828" width="6" style="21" customWidth="1"/>
    <col min="15829" max="15829" width="26.1796875" style="21" customWidth="1"/>
    <col min="15830" max="15830" width="41.54296875" style="21" customWidth="1"/>
    <col min="15831" max="15831" width="12.26953125" style="21" customWidth="1"/>
    <col min="15832" max="15832" width="9.453125" style="21" customWidth="1"/>
    <col min="15833" max="15833" width="59.1796875" style="21" customWidth="1"/>
    <col min="15834" max="15835" width="7.453125" style="21" customWidth="1"/>
    <col min="15836" max="15836" width="66.26953125" style="21" customWidth="1"/>
    <col min="15837" max="16384" width="9.1796875" style="21"/>
  </cols>
  <sheetData>
    <row r="1" spans="1:7" ht="25.5" customHeight="1" x14ac:dyDescent="0.25">
      <c r="A1" s="119" t="s">
        <v>0</v>
      </c>
      <c r="B1" s="120"/>
      <c r="C1" s="120"/>
      <c r="D1" s="120"/>
      <c r="E1" s="120"/>
      <c r="F1" s="120"/>
      <c r="G1" s="121"/>
    </row>
    <row r="2" spans="1:7" s="43" customFormat="1" ht="25.5" customHeight="1" x14ac:dyDescent="0.25">
      <c r="A2" s="130" t="s">
        <v>1</v>
      </c>
      <c r="B2" s="131"/>
      <c r="C2" s="69"/>
      <c r="D2" s="131" t="s">
        <v>2</v>
      </c>
      <c r="E2" s="131"/>
      <c r="F2" s="131"/>
      <c r="G2" s="135"/>
    </row>
    <row r="3" spans="1:7" s="43" customFormat="1" ht="44.25" customHeight="1" x14ac:dyDescent="0.25">
      <c r="A3" s="130" t="s">
        <v>3</v>
      </c>
      <c r="B3" s="131"/>
      <c r="C3" s="69"/>
      <c r="D3" s="134" t="s">
        <v>4</v>
      </c>
      <c r="E3" s="131"/>
      <c r="F3" s="131"/>
      <c r="G3" s="135"/>
    </row>
    <row r="4" spans="1:7" s="43" customFormat="1" ht="53.15" customHeight="1" x14ac:dyDescent="0.25">
      <c r="A4" s="132" t="s">
        <v>5</v>
      </c>
      <c r="B4" s="133"/>
      <c r="C4" s="70"/>
      <c r="D4" s="136" t="s">
        <v>6</v>
      </c>
      <c r="E4" s="133"/>
      <c r="F4" s="133"/>
      <c r="G4" s="137"/>
    </row>
    <row r="5" spans="1:7" s="43" customFormat="1" ht="25.5" customHeight="1" x14ac:dyDescent="0.25">
      <c r="A5" s="132" t="s">
        <v>7</v>
      </c>
      <c r="B5" s="133"/>
      <c r="C5" s="70"/>
      <c r="D5" s="133" t="s">
        <v>8</v>
      </c>
      <c r="E5" s="133"/>
      <c r="F5" s="133"/>
      <c r="G5" s="137"/>
    </row>
    <row r="6" spans="1:7" s="43" customFormat="1" ht="52" customHeight="1" x14ac:dyDescent="0.25">
      <c r="A6" s="132" t="s">
        <v>9</v>
      </c>
      <c r="B6" s="133"/>
      <c r="C6" s="70"/>
      <c r="D6" s="138" t="s">
        <v>10</v>
      </c>
      <c r="E6" s="133"/>
      <c r="F6" s="133"/>
      <c r="G6" s="137"/>
    </row>
    <row r="7" spans="1:7" s="43" customFormat="1" ht="25.5" customHeight="1" x14ac:dyDescent="0.25">
      <c r="A7" s="132" t="s">
        <v>11</v>
      </c>
      <c r="B7" s="133"/>
      <c r="C7" s="70"/>
      <c r="D7" s="138" t="s">
        <v>12</v>
      </c>
      <c r="E7" s="133"/>
      <c r="F7" s="133"/>
      <c r="G7" s="137"/>
    </row>
    <row r="8" spans="1:7" s="43" customFormat="1" ht="25.5" customHeight="1" x14ac:dyDescent="0.25">
      <c r="A8" s="130" t="s">
        <v>13</v>
      </c>
      <c r="B8" s="131"/>
      <c r="C8" s="69"/>
      <c r="D8" s="131" t="s">
        <v>14</v>
      </c>
      <c r="E8" s="131"/>
      <c r="F8" s="131"/>
      <c r="G8" s="57" t="s">
        <v>15</v>
      </c>
    </row>
    <row r="9" spans="1:7" s="43" customFormat="1" ht="25.5" customHeight="1" thickBot="1" x14ac:dyDescent="0.3">
      <c r="A9" s="84" t="s">
        <v>16</v>
      </c>
      <c r="B9" s="85"/>
      <c r="C9" s="77"/>
      <c r="D9" s="85" t="s">
        <v>17</v>
      </c>
      <c r="E9" s="85"/>
      <c r="F9" s="85"/>
      <c r="G9" s="146"/>
    </row>
    <row r="10" spans="1:7" s="1" customFormat="1" ht="23.25" customHeight="1" thickTop="1" x14ac:dyDescent="0.25">
      <c r="A10" s="139" t="s">
        <v>18</v>
      </c>
      <c r="B10" s="140"/>
      <c r="C10" s="140"/>
      <c r="D10" s="140"/>
      <c r="E10" s="140"/>
      <c r="F10" s="140"/>
      <c r="G10" s="141"/>
    </row>
    <row r="11" spans="1:7" ht="23.25" customHeight="1" x14ac:dyDescent="0.25">
      <c r="A11" s="122" t="s">
        <v>19</v>
      </c>
      <c r="B11" s="123"/>
      <c r="C11" s="123"/>
      <c r="D11" s="123"/>
      <c r="E11" s="124" t="s">
        <v>20</v>
      </c>
      <c r="F11" s="125"/>
      <c r="G11" s="128" t="s">
        <v>21</v>
      </c>
    </row>
    <row r="12" spans="1:7" s="22" customFormat="1" ht="22.5" customHeight="1" x14ac:dyDescent="0.25">
      <c r="A12" s="44" t="s">
        <v>22</v>
      </c>
      <c r="B12" s="45" t="s">
        <v>23</v>
      </c>
      <c r="C12" s="45"/>
      <c r="D12" s="45" t="s">
        <v>24</v>
      </c>
      <c r="E12" s="126"/>
      <c r="F12" s="127"/>
      <c r="G12" s="129"/>
    </row>
    <row r="13" spans="1:7" s="22" customFormat="1" ht="25" customHeight="1" x14ac:dyDescent="0.25">
      <c r="A13" s="86">
        <v>1</v>
      </c>
      <c r="B13" s="143" t="s">
        <v>25</v>
      </c>
      <c r="C13" s="71"/>
      <c r="D13" s="91" t="s">
        <v>26</v>
      </c>
      <c r="E13" s="5" t="s">
        <v>27</v>
      </c>
      <c r="F13" s="5"/>
      <c r="G13" s="144"/>
    </row>
    <row r="14" spans="1:7" s="22" customFormat="1" ht="25" customHeight="1" x14ac:dyDescent="0.25">
      <c r="A14" s="86"/>
      <c r="B14" s="143"/>
      <c r="C14" s="71"/>
      <c r="D14" s="91"/>
      <c r="E14" s="5" t="s">
        <v>28</v>
      </c>
      <c r="F14" s="5"/>
      <c r="G14" s="145"/>
    </row>
    <row r="15" spans="1:7" s="20" customFormat="1" ht="50.15" customHeight="1" x14ac:dyDescent="0.25">
      <c r="A15" s="86">
        <v>2</v>
      </c>
      <c r="B15" s="87" t="s">
        <v>29</v>
      </c>
      <c r="C15" s="64"/>
      <c r="D15" s="91" t="s">
        <v>30</v>
      </c>
      <c r="E15" s="5" t="s">
        <v>27</v>
      </c>
      <c r="F15" s="5"/>
      <c r="G15" s="92"/>
    </row>
    <row r="16" spans="1:7" s="20" customFormat="1" ht="50.15" customHeight="1" x14ac:dyDescent="0.25">
      <c r="A16" s="86"/>
      <c r="B16" s="87"/>
      <c r="C16" s="64"/>
      <c r="D16" s="91"/>
      <c r="E16" s="5" t="s">
        <v>28</v>
      </c>
      <c r="F16" s="10"/>
      <c r="G16" s="142"/>
    </row>
    <row r="17" spans="1:7" s="20" customFormat="1" ht="50.15" customHeight="1" x14ac:dyDescent="0.25">
      <c r="A17" s="86">
        <v>3</v>
      </c>
      <c r="B17" s="87" t="s">
        <v>31</v>
      </c>
      <c r="C17" s="64"/>
      <c r="D17" s="91" t="s">
        <v>32</v>
      </c>
      <c r="E17" s="5" t="s">
        <v>27</v>
      </c>
      <c r="F17" s="5"/>
      <c r="G17" s="92"/>
    </row>
    <row r="18" spans="1:7" s="20" customFormat="1" ht="50.15" customHeight="1" x14ac:dyDescent="0.25">
      <c r="A18" s="86"/>
      <c r="B18" s="87"/>
      <c r="C18" s="64"/>
      <c r="D18" s="91"/>
      <c r="E18" s="5" t="s">
        <v>28</v>
      </c>
      <c r="F18" s="10"/>
      <c r="G18" s="142"/>
    </row>
    <row r="19" spans="1:7" s="6" customFormat="1" ht="50.15" customHeight="1" x14ac:dyDescent="0.25">
      <c r="A19" s="96">
        <v>4</v>
      </c>
      <c r="B19" s="94" t="s">
        <v>33</v>
      </c>
      <c r="C19" s="67"/>
      <c r="D19" s="93" t="s">
        <v>34</v>
      </c>
      <c r="E19" s="5" t="s">
        <v>27</v>
      </c>
      <c r="F19" s="5"/>
      <c r="G19" s="89"/>
    </row>
    <row r="20" spans="1:7" s="6" customFormat="1" ht="50.15" customHeight="1" x14ac:dyDescent="0.25">
      <c r="A20" s="97"/>
      <c r="B20" s="95"/>
      <c r="C20" s="68"/>
      <c r="D20" s="93"/>
      <c r="E20" s="5" t="s">
        <v>28</v>
      </c>
      <c r="F20" s="5"/>
      <c r="G20" s="89"/>
    </row>
    <row r="21" spans="1:7" s="6" customFormat="1" ht="50.15" customHeight="1" x14ac:dyDescent="0.25">
      <c r="A21" s="86">
        <v>5</v>
      </c>
      <c r="B21" s="87" t="s">
        <v>35</v>
      </c>
      <c r="C21" s="64"/>
      <c r="D21" s="91" t="s">
        <v>36</v>
      </c>
      <c r="E21" s="5" t="s">
        <v>27</v>
      </c>
      <c r="F21" s="5"/>
      <c r="G21" s="92"/>
    </row>
    <row r="22" spans="1:7" s="6" customFormat="1" ht="50.15" customHeight="1" x14ac:dyDescent="0.25">
      <c r="A22" s="86"/>
      <c r="B22" s="87"/>
      <c r="C22" s="64"/>
      <c r="D22" s="91"/>
      <c r="E22" s="5" t="s">
        <v>28</v>
      </c>
      <c r="F22" s="5"/>
      <c r="G22" s="90"/>
    </row>
    <row r="23" spans="1:7" s="6" customFormat="1" ht="40" customHeight="1" x14ac:dyDescent="0.25">
      <c r="A23" s="86">
        <v>6</v>
      </c>
      <c r="B23" s="87" t="s">
        <v>37</v>
      </c>
      <c r="C23" s="64"/>
      <c r="D23" s="88" t="s">
        <v>38</v>
      </c>
      <c r="E23" s="5" t="s">
        <v>27</v>
      </c>
      <c r="F23" s="5"/>
      <c r="G23" s="89"/>
    </row>
    <row r="24" spans="1:7" s="6" customFormat="1" ht="40" customHeight="1" x14ac:dyDescent="0.25">
      <c r="A24" s="86"/>
      <c r="B24" s="87"/>
      <c r="C24" s="64"/>
      <c r="D24" s="88"/>
      <c r="E24" s="5" t="s">
        <v>28</v>
      </c>
      <c r="F24" s="5"/>
      <c r="G24" s="90"/>
    </row>
    <row r="25" spans="1:7" s="6" customFormat="1" ht="40" customHeight="1" x14ac:dyDescent="0.25">
      <c r="A25" s="86"/>
      <c r="B25" s="87"/>
      <c r="C25" s="64"/>
      <c r="D25" s="88"/>
      <c r="E25" s="5" t="s">
        <v>39</v>
      </c>
      <c r="F25" s="5"/>
      <c r="G25" s="90"/>
    </row>
    <row r="26" spans="1:7" s="6" customFormat="1" ht="42.75" customHeight="1" x14ac:dyDescent="0.25">
      <c r="A26" s="105" t="s">
        <v>40</v>
      </c>
      <c r="B26" s="106"/>
      <c r="C26" s="106"/>
      <c r="D26" s="106"/>
      <c r="E26" s="110" t="s">
        <v>41</v>
      </c>
      <c r="F26" s="59" t="s">
        <v>42</v>
      </c>
      <c r="G26" s="108"/>
    </row>
    <row r="27" spans="1:7" s="6" customFormat="1" ht="42.75" customHeight="1" x14ac:dyDescent="0.25">
      <c r="A27" s="107"/>
      <c r="B27" s="106"/>
      <c r="C27" s="106"/>
      <c r="D27" s="106"/>
      <c r="E27" s="111"/>
      <c r="F27" s="59" t="s">
        <v>43</v>
      </c>
      <c r="G27" s="109"/>
    </row>
    <row r="28" spans="1:7" s="20" customFormat="1" ht="18" customHeight="1" x14ac:dyDescent="0.25">
      <c r="A28" s="112" t="s">
        <v>44</v>
      </c>
      <c r="B28" s="113"/>
      <c r="C28" s="113"/>
      <c r="D28" s="113"/>
      <c r="E28" s="113"/>
      <c r="F28" s="113"/>
      <c r="G28" s="114"/>
    </row>
    <row r="29" spans="1:7" s="20" customFormat="1" ht="14.25" customHeight="1" x14ac:dyDescent="0.25">
      <c r="A29" s="115"/>
      <c r="B29" s="116"/>
      <c r="C29" s="116"/>
      <c r="D29" s="116"/>
      <c r="E29" s="116"/>
      <c r="F29" s="116"/>
      <c r="G29" s="117"/>
    </row>
    <row r="30" spans="1:7" ht="36" customHeight="1" x14ac:dyDescent="0.25">
      <c r="A30" s="118" t="s">
        <v>45</v>
      </c>
      <c r="B30" s="102"/>
      <c r="C30" s="65"/>
      <c r="D30" s="46"/>
      <c r="E30" s="101" t="s">
        <v>46</v>
      </c>
      <c r="F30" s="102"/>
      <c r="G30" s="47"/>
    </row>
    <row r="31" spans="1:7" ht="36" customHeight="1" x14ac:dyDescent="0.25">
      <c r="A31" s="98" t="s">
        <v>47</v>
      </c>
      <c r="B31" s="91"/>
      <c r="C31" s="10"/>
      <c r="D31" s="46"/>
      <c r="E31" s="101" t="s">
        <v>48</v>
      </c>
      <c r="F31" s="102"/>
      <c r="G31" s="47"/>
    </row>
    <row r="32" spans="1:7" ht="36" customHeight="1" thickBot="1" x14ac:dyDescent="0.3">
      <c r="A32" s="99" t="s">
        <v>49</v>
      </c>
      <c r="B32" s="100"/>
      <c r="C32" s="66"/>
      <c r="D32" s="48"/>
      <c r="E32" s="103" t="s">
        <v>163</v>
      </c>
      <c r="F32" s="104"/>
      <c r="G32" s="49"/>
    </row>
  </sheetData>
  <mergeCells count="55">
    <mergeCell ref="A8:B8"/>
    <mergeCell ref="D8:F8"/>
    <mergeCell ref="A10:G10"/>
    <mergeCell ref="A17:A18"/>
    <mergeCell ref="B17:B18"/>
    <mergeCell ref="D17:D18"/>
    <mergeCell ref="G17:G18"/>
    <mergeCell ref="A13:A14"/>
    <mergeCell ref="B13:B14"/>
    <mergeCell ref="D13:D14"/>
    <mergeCell ref="G13:G14"/>
    <mergeCell ref="A15:A16"/>
    <mergeCell ref="B15:B16"/>
    <mergeCell ref="D15:D16"/>
    <mergeCell ref="G15:G16"/>
    <mergeCell ref="D9:G9"/>
    <mergeCell ref="A1:G1"/>
    <mergeCell ref="A11:D11"/>
    <mergeCell ref="E11:F12"/>
    <mergeCell ref="G11:G12"/>
    <mergeCell ref="A3:B3"/>
    <mergeCell ref="A4:B4"/>
    <mergeCell ref="A5:B5"/>
    <mergeCell ref="A6:B6"/>
    <mergeCell ref="D3:G3"/>
    <mergeCell ref="D4:G4"/>
    <mergeCell ref="D5:G5"/>
    <mergeCell ref="D6:G6"/>
    <mergeCell ref="D2:G2"/>
    <mergeCell ref="A2:B2"/>
    <mergeCell ref="A7:B7"/>
    <mergeCell ref="D7:G7"/>
    <mergeCell ref="A26:D27"/>
    <mergeCell ref="G26:G27"/>
    <mergeCell ref="E26:E27"/>
    <mergeCell ref="A28:G29"/>
    <mergeCell ref="A30:B30"/>
    <mergeCell ref="A31:B31"/>
    <mergeCell ref="A32:B32"/>
    <mergeCell ref="E30:F30"/>
    <mergeCell ref="E31:F31"/>
    <mergeCell ref="E32:F32"/>
    <mergeCell ref="A9:B9"/>
    <mergeCell ref="A23:A25"/>
    <mergeCell ref="B23:B25"/>
    <mergeCell ref="D23:D25"/>
    <mergeCell ref="G23:G25"/>
    <mergeCell ref="B21:B22"/>
    <mergeCell ref="D21:D22"/>
    <mergeCell ref="G21:G22"/>
    <mergeCell ref="A21:A22"/>
    <mergeCell ref="D19:D20"/>
    <mergeCell ref="G19:G20"/>
    <mergeCell ref="B19:B20"/>
    <mergeCell ref="A19:A20"/>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G21"/>
  <sheetViews>
    <sheetView showGridLines="0" zoomScale="80" zoomScaleNormal="80" zoomScaleSheetLayoutView="75" workbookViewId="0">
      <selection sqref="A1:G1"/>
    </sheetView>
  </sheetViews>
  <sheetFormatPr defaultColWidth="9.1796875" defaultRowHeight="41.25" customHeight="1" x14ac:dyDescent="0.25"/>
  <cols>
    <col min="1" max="1" width="5" style="7" customWidth="1"/>
    <col min="2" max="2" width="22.7265625" style="9" customWidth="1"/>
    <col min="3" max="3" width="8.81640625" style="9" customWidth="1"/>
    <col min="4" max="4" width="79.1796875" style="9" customWidth="1"/>
    <col min="5" max="5" width="18.54296875" style="9" customWidth="1"/>
    <col min="6" max="6" width="10.7265625" style="7" customWidth="1"/>
    <col min="7" max="7" width="37.7265625" style="9" customWidth="1"/>
    <col min="8" max="16384" width="9.1796875" style="9"/>
  </cols>
  <sheetData>
    <row r="1" spans="1:7" ht="23.25" customHeight="1" thickTop="1" x14ac:dyDescent="0.25">
      <c r="A1" s="183" t="s">
        <v>51</v>
      </c>
      <c r="B1" s="184"/>
      <c r="C1" s="184"/>
      <c r="D1" s="184"/>
      <c r="E1" s="184"/>
      <c r="F1" s="184"/>
      <c r="G1" s="185"/>
    </row>
    <row r="2" spans="1:7" ht="18" customHeight="1" thickBot="1" x14ac:dyDescent="0.3">
      <c r="A2" s="197" t="s">
        <v>52</v>
      </c>
      <c r="B2" s="198"/>
      <c r="C2" s="198"/>
      <c r="D2" s="198"/>
      <c r="E2" s="198"/>
      <c r="F2" s="198"/>
      <c r="G2" s="199"/>
    </row>
    <row r="3" spans="1:7" s="1" customFormat="1" ht="25.5" customHeight="1" thickTop="1" x14ac:dyDescent="0.25">
      <c r="A3" s="193" t="s">
        <v>1</v>
      </c>
      <c r="B3" s="147"/>
      <c r="C3" s="147"/>
      <c r="D3" s="147" t="s">
        <v>2</v>
      </c>
      <c r="E3" s="147"/>
      <c r="F3" s="147"/>
      <c r="G3" s="148"/>
    </row>
    <row r="4" spans="1:7" s="1" customFormat="1" ht="33.75" customHeight="1" x14ac:dyDescent="0.25">
      <c r="A4" s="151" t="s">
        <v>3</v>
      </c>
      <c r="B4" s="152"/>
      <c r="C4" s="152"/>
      <c r="D4" s="149" t="str">
        <f>'ΕΠΙΛΕΞΙΜΟΤΗΤΑ ΠΛΗΡΟΤΗΤΑ ΦΟΡΕΙΣ'!D3</f>
        <v>02: Διασφάλιση της περιβαλλοντικής αειφορίας, προσαρμογή στην κλιματική αλλαγή, πρόληψη και διαχείριση κινδύνων</v>
      </c>
      <c r="E4" s="149"/>
      <c r="F4" s="149"/>
      <c r="G4" s="150"/>
    </row>
    <row r="5" spans="1:7" s="1" customFormat="1" ht="37.5" customHeight="1" x14ac:dyDescent="0.25">
      <c r="A5" s="151" t="s">
        <v>5</v>
      </c>
      <c r="B5" s="152"/>
      <c r="C5" s="152"/>
      <c r="D5" s="149" t="str">
        <f>'ΕΠΙΛΕΞΙΜΟΤΗΤΑ ΠΛΗΡΟΤΗΤΑ ΦΟΡΕΙΣ'!D4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49"/>
      <c r="F5" s="149"/>
      <c r="G5" s="150"/>
    </row>
    <row r="6" spans="1:7" s="24" customFormat="1" ht="25.5" customHeight="1" x14ac:dyDescent="0.25">
      <c r="A6" s="151" t="s">
        <v>7</v>
      </c>
      <c r="B6" s="152"/>
      <c r="C6" s="152"/>
      <c r="D6" s="149" t="str">
        <f>'ΕΠΙΛΕΞΙΜΟΤΗΤΑ ΠΛΗΡΟΤΗΤΑ ΦΟΡΕΙΣ'!D5</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49"/>
      <c r="F6" s="149"/>
      <c r="G6" s="150"/>
    </row>
    <row r="7" spans="1:7" s="24" customFormat="1" ht="25.5" customHeight="1" x14ac:dyDescent="0.25">
      <c r="A7" s="151" t="s">
        <v>9</v>
      </c>
      <c r="B7" s="152"/>
      <c r="C7" s="152"/>
      <c r="D7" s="149" t="str">
        <f>'ΕΠΙΛΕΞΙΜΟΤΗΤΑ ΠΛΗΡΟΤΗΤΑ ΦΟΡΕΙΣ'!D6</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49"/>
      <c r="F7" s="149"/>
      <c r="G7" s="150"/>
    </row>
    <row r="8" spans="1:7" s="43" customFormat="1" ht="25.5" customHeight="1" x14ac:dyDescent="0.25">
      <c r="A8" s="151" t="s">
        <v>53</v>
      </c>
      <c r="B8" s="152"/>
      <c r="C8" s="152"/>
      <c r="D8" s="158" t="str">
        <f>'ΕΠΙΛΕΞΙΜΟΤΗΤΑ ΠΛΗΡΟΤΗΤΑ ΦΟΡΕΙΣ'!D7:G7</f>
        <v>2.4.2_1 - Εξοπλισμός Πολιτικής Προστασίας – (Νέες πράξεις)</v>
      </c>
      <c r="E8" s="158"/>
      <c r="F8" s="158"/>
      <c r="G8" s="159"/>
    </row>
    <row r="9" spans="1:7" s="24" customFormat="1" ht="25.5" customHeight="1" x14ac:dyDescent="0.25">
      <c r="A9" s="155" t="s">
        <v>13</v>
      </c>
      <c r="B9" s="156"/>
      <c r="C9" s="156"/>
      <c r="D9" s="52" t="str">
        <f>'ΕΠΙΛΕΞΙΜΟΤΗΤΑ ΠΛΗΡΟΤΗΤΑ ΦΟΡΕΙΣ'!D8:F8</f>
        <v>44 (7893)</v>
      </c>
      <c r="E9" s="52"/>
      <c r="F9" s="156" t="str">
        <f>'ΕΠΙΛΕΞΙΜΟΤΗΤΑ ΠΛΗΡΟΤΗΤΑ ΦΟΡΕΙΣ'!G8</f>
        <v>ΚΩΔΙΚΟΣ ΟΠΣ</v>
      </c>
      <c r="G9" s="157"/>
    </row>
    <row r="10" spans="1:7" s="1" customFormat="1" ht="25.5" customHeight="1" thickBot="1" x14ac:dyDescent="0.3">
      <c r="A10" s="194" t="s">
        <v>16</v>
      </c>
      <c r="B10" s="195"/>
      <c r="C10" s="195"/>
      <c r="D10" s="203" t="str">
        <f>'ΕΠΙΛΕΞΙΜΟΤΗΤΑ ΠΛΗΡΟΤΗΤΑ ΦΟΡΕΙΣ'!D9:G9</f>
        <v xml:space="preserve"> </v>
      </c>
      <c r="E10" s="203"/>
      <c r="F10" s="203"/>
      <c r="G10" s="204"/>
    </row>
    <row r="11" spans="1:7" s="1" customFormat="1" ht="25.5" customHeight="1" thickTop="1" x14ac:dyDescent="0.25">
      <c r="A11" s="200" t="s">
        <v>18</v>
      </c>
      <c r="B11" s="201"/>
      <c r="C11" s="201"/>
      <c r="D11" s="201"/>
      <c r="E11" s="201"/>
      <c r="F11" s="201"/>
      <c r="G11" s="202"/>
    </row>
    <row r="12" spans="1:7" s="1" customFormat="1" ht="20.149999999999999" customHeight="1" x14ac:dyDescent="0.25">
      <c r="A12" s="167" t="s">
        <v>54</v>
      </c>
      <c r="B12" s="168"/>
      <c r="C12" s="168"/>
      <c r="D12" s="177" t="s">
        <v>55</v>
      </c>
      <c r="E12" s="178"/>
      <c r="F12" s="179"/>
      <c r="G12" s="180"/>
    </row>
    <row r="13" spans="1:7" ht="25" customHeight="1" x14ac:dyDescent="0.25">
      <c r="A13" s="12" t="s">
        <v>22</v>
      </c>
      <c r="B13" s="13" t="s">
        <v>56</v>
      </c>
      <c r="C13" s="14" t="s">
        <v>57</v>
      </c>
      <c r="D13" s="14" t="s">
        <v>58</v>
      </c>
      <c r="E13" s="14" t="s">
        <v>59</v>
      </c>
      <c r="F13" s="14" t="s">
        <v>20</v>
      </c>
      <c r="G13" s="15" t="s">
        <v>60</v>
      </c>
    </row>
    <row r="14" spans="1:7" ht="45" customHeight="1" x14ac:dyDescent="0.25">
      <c r="A14" s="165" t="s">
        <v>61</v>
      </c>
      <c r="B14" s="196" t="s">
        <v>62</v>
      </c>
      <c r="C14" s="176" t="s">
        <v>17</v>
      </c>
      <c r="D14" s="175" t="s">
        <v>63</v>
      </c>
      <c r="E14" s="153" t="s">
        <v>64</v>
      </c>
      <c r="F14" s="18" t="s">
        <v>65</v>
      </c>
      <c r="G14" s="164"/>
    </row>
    <row r="15" spans="1:7" ht="56.25" customHeight="1" x14ac:dyDescent="0.25">
      <c r="A15" s="192"/>
      <c r="B15" s="196"/>
      <c r="C15" s="176"/>
      <c r="D15" s="175"/>
      <c r="E15" s="154"/>
      <c r="F15" s="11" t="s">
        <v>28</v>
      </c>
      <c r="G15" s="164"/>
    </row>
    <row r="16" spans="1:7" ht="199.5" customHeight="1" x14ac:dyDescent="0.25">
      <c r="A16" s="181" t="s">
        <v>66</v>
      </c>
      <c r="B16" s="87" t="s">
        <v>67</v>
      </c>
      <c r="C16" s="176" t="s">
        <v>17</v>
      </c>
      <c r="D16" s="91" t="s">
        <v>68</v>
      </c>
      <c r="E16" s="153" t="s">
        <v>64</v>
      </c>
      <c r="F16" s="11" t="s">
        <v>27</v>
      </c>
      <c r="G16" s="164"/>
    </row>
    <row r="17" spans="1:7" ht="199.5" customHeight="1" x14ac:dyDescent="0.25">
      <c r="A17" s="182"/>
      <c r="B17" s="191"/>
      <c r="C17" s="176"/>
      <c r="D17" s="91"/>
      <c r="E17" s="154"/>
      <c r="F17" s="11" t="s">
        <v>28</v>
      </c>
      <c r="G17" s="164"/>
    </row>
    <row r="18" spans="1:7" ht="60.75" customHeight="1" x14ac:dyDescent="0.25">
      <c r="A18" s="165" t="s">
        <v>69</v>
      </c>
      <c r="B18" s="87" t="s">
        <v>70</v>
      </c>
      <c r="C18" s="187" t="s">
        <v>17</v>
      </c>
      <c r="D18" s="189" t="s">
        <v>71</v>
      </c>
      <c r="E18" s="153" t="s">
        <v>64</v>
      </c>
      <c r="F18" s="11" t="s">
        <v>27</v>
      </c>
      <c r="G18" s="162"/>
    </row>
    <row r="19" spans="1:7" ht="60.75" customHeight="1" x14ac:dyDescent="0.25">
      <c r="A19" s="166"/>
      <c r="B19" s="186"/>
      <c r="C19" s="188"/>
      <c r="D19" s="190"/>
      <c r="E19" s="154"/>
      <c r="F19" s="11" t="s">
        <v>28</v>
      </c>
      <c r="G19" s="163"/>
    </row>
    <row r="20" spans="1:7" ht="18.75" customHeight="1" x14ac:dyDescent="0.25">
      <c r="A20" s="169" t="s">
        <v>72</v>
      </c>
      <c r="B20" s="170"/>
      <c r="C20" s="170"/>
      <c r="D20" s="170"/>
      <c r="E20" s="173" t="s">
        <v>73</v>
      </c>
      <c r="F20" s="5" t="s">
        <v>27</v>
      </c>
      <c r="G20" s="160"/>
    </row>
    <row r="21" spans="1:7" ht="17.25" customHeight="1" thickBot="1" x14ac:dyDescent="0.3">
      <c r="A21" s="171"/>
      <c r="B21" s="172"/>
      <c r="C21" s="172"/>
      <c r="D21" s="172"/>
      <c r="E21" s="174"/>
      <c r="F21" s="38" t="s">
        <v>28</v>
      </c>
      <c r="G21" s="161"/>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D3:G3"/>
    <mergeCell ref="D4:G4"/>
    <mergeCell ref="D6:G6"/>
    <mergeCell ref="A7:C7"/>
    <mergeCell ref="E16:E17"/>
    <mergeCell ref="A8:C8"/>
    <mergeCell ref="D7:G7"/>
    <mergeCell ref="A9:C9"/>
    <mergeCell ref="F9:G9"/>
    <mergeCell ref="D8:G8"/>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pageSetUpPr fitToPage="1"/>
  </sheetPr>
  <dimension ref="A1:G33"/>
  <sheetViews>
    <sheetView showGridLines="0" zoomScale="80" zoomScaleNormal="80" zoomScaleSheetLayoutView="75" workbookViewId="0">
      <selection sqref="A1:G1"/>
    </sheetView>
  </sheetViews>
  <sheetFormatPr defaultColWidth="9.1796875" defaultRowHeight="11.5" x14ac:dyDescent="0.25"/>
  <cols>
    <col min="1" max="1" width="6.26953125" style="3" customWidth="1"/>
    <col min="2" max="2" width="27.453125" style="2" customWidth="1"/>
    <col min="3" max="3" width="7.54296875" style="2" customWidth="1"/>
    <col min="4" max="4" width="86.453125" style="2" customWidth="1"/>
    <col min="5" max="5" width="38.453125" style="2" customWidth="1"/>
    <col min="6" max="6" width="16" style="2" customWidth="1"/>
    <col min="7" max="7" width="27.453125" style="2" customWidth="1"/>
    <col min="8" max="16384" width="9.1796875" style="2"/>
  </cols>
  <sheetData>
    <row r="1" spans="1:7" s="9" customFormat="1" ht="23.25" customHeight="1" thickTop="1" x14ac:dyDescent="0.25">
      <c r="A1" s="183" t="s">
        <v>51</v>
      </c>
      <c r="B1" s="184"/>
      <c r="C1" s="184"/>
      <c r="D1" s="184"/>
      <c r="E1" s="184"/>
      <c r="F1" s="184"/>
      <c r="G1" s="185"/>
    </row>
    <row r="2" spans="1:7" s="9" customFormat="1" ht="20.25" customHeight="1" thickBot="1" x14ac:dyDescent="0.3">
      <c r="A2" s="197" t="s">
        <v>52</v>
      </c>
      <c r="B2" s="198"/>
      <c r="C2" s="198"/>
      <c r="D2" s="198"/>
      <c r="E2" s="198"/>
      <c r="F2" s="198"/>
      <c r="G2" s="199"/>
    </row>
    <row r="3" spans="1:7" s="1" customFormat="1" ht="25.5" customHeight="1" thickTop="1" x14ac:dyDescent="0.25">
      <c r="A3" s="193" t="s">
        <v>1</v>
      </c>
      <c r="B3" s="147"/>
      <c r="C3" s="147"/>
      <c r="D3" s="147" t="str">
        <f>'ΕΠΙΛΕΞΙΜΟΤΗΤΑ ΠΛΗΡΟΤΗΤΑ ΦΟΡΕΙΣ'!D2</f>
        <v>Στερεά Ελλάδα 2021-2027</v>
      </c>
      <c r="E3" s="147"/>
      <c r="F3" s="147"/>
      <c r="G3" s="148"/>
    </row>
    <row r="4" spans="1:7" s="1" customFormat="1" ht="25.5" customHeight="1" x14ac:dyDescent="0.25">
      <c r="A4" s="151" t="s">
        <v>3</v>
      </c>
      <c r="B4" s="152"/>
      <c r="C4" s="152"/>
      <c r="D4" s="216" t="str">
        <f>'ΕΠΙΛΕΞΙΜΟΤΗΤΑ ΠΛΗΡΟΤΗΤΑ ΦΟΡΕΙΣ'!D3</f>
        <v>02: Διασφάλιση της περιβαλλοντικής αειφορίας, προσαρμογή στην κλιματική αλλαγή, πρόληψη και διαχείριση κινδύνων</v>
      </c>
      <c r="E4" s="216"/>
      <c r="F4" s="216"/>
      <c r="G4" s="217"/>
    </row>
    <row r="5" spans="1:7" s="1" customFormat="1" ht="25.5" customHeight="1" x14ac:dyDescent="0.25">
      <c r="A5" s="151" t="s">
        <v>5</v>
      </c>
      <c r="B5" s="152"/>
      <c r="C5" s="152"/>
      <c r="D5" s="149" t="str">
        <f>'ΕΠΙΛΕΞΙΜΟΤΗΤΑ ΠΛΗΡΟΤΗΤΑ ΦΟΡΕΙΣ'!D4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49"/>
      <c r="F5" s="149"/>
      <c r="G5" s="150"/>
    </row>
    <row r="6" spans="1:7" s="24" customFormat="1" ht="25.5" customHeight="1" x14ac:dyDescent="0.25">
      <c r="A6" s="151" t="s">
        <v>7</v>
      </c>
      <c r="B6" s="152"/>
      <c r="C6" s="152"/>
      <c r="D6" s="149" t="str">
        <f>'ΕΠΙΛΕΞΙΜΟΤΗΤΑ ΠΛΗΡΟΤΗΤΑ ΦΟΡΕΙΣ'!D5</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49"/>
      <c r="F6" s="149"/>
      <c r="G6" s="150"/>
    </row>
    <row r="7" spans="1:7" s="24" customFormat="1" ht="25.5" customHeight="1" x14ac:dyDescent="0.25">
      <c r="A7" s="151" t="s">
        <v>9</v>
      </c>
      <c r="B7" s="152"/>
      <c r="C7" s="152"/>
      <c r="D7" s="149" t="str">
        <f>'ΕΠΙΛΕΞΙΜΟΤΗΤΑ ΠΛΗΡΟΤΗΤΑ ΦΟΡΕΙΣ'!D6</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49"/>
      <c r="F7" s="149"/>
      <c r="G7" s="150"/>
    </row>
    <row r="8" spans="1:7" s="24" customFormat="1" ht="25.5" customHeight="1" x14ac:dyDescent="0.25">
      <c r="A8" s="151" t="s">
        <v>53</v>
      </c>
      <c r="B8" s="152"/>
      <c r="C8" s="152"/>
      <c r="D8" s="149" t="str">
        <f>'ΕΠΙΛΕΞΙΜΟΤΗΤΑ ΠΛΗΡΟΤΗΤΑ ΦΟΡΕΙΣ'!D7</f>
        <v>2.4.2_1 - Εξοπλισμός Πολιτικής Προστασίας – (Νέες πράξεις)</v>
      </c>
      <c r="E8" s="149"/>
      <c r="F8" s="149"/>
      <c r="G8" s="150"/>
    </row>
    <row r="9" spans="1:7" s="1" customFormat="1" ht="25.5" customHeight="1" x14ac:dyDescent="0.25">
      <c r="A9" s="155" t="s">
        <v>13</v>
      </c>
      <c r="B9" s="156"/>
      <c r="C9" s="156"/>
      <c r="D9" s="52" t="str">
        <f>'ΕΠΙΛΕΞΙΜΟΤΗΤΑ ΠΛΗΡΟΤΗΤΑ ΦΟΡΕΙΣ'!D8:F8</f>
        <v>44 (7893)</v>
      </c>
      <c r="E9" s="52"/>
      <c r="F9" s="156" t="str">
        <f>'ΕΠΙΛΕΞΙΜΟΤΗΤΑ ΠΛΗΡΟΤΗΤΑ ΦΟΡΕΙΣ'!G8</f>
        <v>ΚΩΔΙΚΟΣ ΟΠΣ</v>
      </c>
      <c r="G9" s="157"/>
    </row>
    <row r="10" spans="1:7" ht="25.5" customHeight="1" thickBot="1" x14ac:dyDescent="0.3">
      <c r="A10" s="208" t="s">
        <v>74</v>
      </c>
      <c r="B10" s="209"/>
      <c r="C10" s="209"/>
      <c r="D10" s="203" t="str">
        <f>'ΕΠΙΛΕΞΙΜΟΤΗΤΑ ΠΛΗΡΟΤΗΤΑ ΦΟΡΕΙΣ'!D9:G9</f>
        <v xml:space="preserve"> </v>
      </c>
      <c r="E10" s="203"/>
      <c r="F10" s="203"/>
      <c r="G10" s="204"/>
    </row>
    <row r="11" spans="1:7" ht="25.5" customHeight="1" thickTop="1" x14ac:dyDescent="0.25">
      <c r="A11" s="210" t="s">
        <v>18</v>
      </c>
      <c r="B11" s="211"/>
      <c r="C11" s="211"/>
      <c r="D11" s="211"/>
      <c r="E11" s="211"/>
      <c r="F11" s="211"/>
      <c r="G11" s="212"/>
    </row>
    <row r="12" spans="1:7" s="4" customFormat="1" ht="20.149999999999999" customHeight="1" x14ac:dyDescent="0.25">
      <c r="A12" s="167" t="s">
        <v>75</v>
      </c>
      <c r="B12" s="221"/>
      <c r="C12" s="221"/>
      <c r="D12" s="178" t="s">
        <v>76</v>
      </c>
      <c r="E12" s="178"/>
      <c r="F12" s="178"/>
      <c r="G12" s="180"/>
    </row>
    <row r="13" spans="1:7" s="4" customFormat="1" ht="24" customHeight="1" x14ac:dyDescent="0.25">
      <c r="A13" s="31" t="s">
        <v>22</v>
      </c>
      <c r="B13" s="16" t="s">
        <v>56</v>
      </c>
      <c r="C13" s="17" t="s">
        <v>57</v>
      </c>
      <c r="D13" s="17" t="s">
        <v>58</v>
      </c>
      <c r="E13" s="17" t="s">
        <v>59</v>
      </c>
      <c r="F13" s="16" t="s">
        <v>20</v>
      </c>
      <c r="G13" s="32" t="s">
        <v>60</v>
      </c>
    </row>
    <row r="14" spans="1:7" s="7" customFormat="1" ht="69.75" customHeight="1" x14ac:dyDescent="0.25">
      <c r="A14" s="165" t="s">
        <v>77</v>
      </c>
      <c r="B14" s="215" t="s">
        <v>78</v>
      </c>
      <c r="C14" s="176" t="s">
        <v>17</v>
      </c>
      <c r="D14" s="91" t="s">
        <v>79</v>
      </c>
      <c r="E14" s="153" t="s">
        <v>80</v>
      </c>
      <c r="F14" s="5" t="s">
        <v>27</v>
      </c>
      <c r="G14" s="162"/>
    </row>
    <row r="15" spans="1:7" s="7" customFormat="1" ht="69.75" customHeight="1" x14ac:dyDescent="0.25">
      <c r="A15" s="192"/>
      <c r="B15" s="87"/>
      <c r="C15" s="173"/>
      <c r="D15" s="91"/>
      <c r="E15" s="154"/>
      <c r="F15" s="5" t="s">
        <v>28</v>
      </c>
      <c r="G15" s="205"/>
    </row>
    <row r="16" spans="1:7" s="7" customFormat="1" ht="33" customHeight="1" x14ac:dyDescent="0.25">
      <c r="A16" s="165" t="s">
        <v>81</v>
      </c>
      <c r="B16" s="215" t="s">
        <v>82</v>
      </c>
      <c r="C16" s="176" t="s">
        <v>17</v>
      </c>
      <c r="D16" s="91" t="s">
        <v>83</v>
      </c>
      <c r="E16" s="153" t="s">
        <v>64</v>
      </c>
      <c r="F16" s="5" t="s">
        <v>27</v>
      </c>
      <c r="G16" s="162"/>
    </row>
    <row r="17" spans="1:7" s="7" customFormat="1" ht="33" customHeight="1" x14ac:dyDescent="0.25">
      <c r="A17" s="192"/>
      <c r="B17" s="87"/>
      <c r="C17" s="173"/>
      <c r="D17" s="91"/>
      <c r="E17" s="154"/>
      <c r="F17" s="5" t="s">
        <v>28</v>
      </c>
      <c r="G17" s="205"/>
    </row>
    <row r="18" spans="1:7" s="7" customFormat="1" ht="51" customHeight="1" x14ac:dyDescent="0.25">
      <c r="A18" s="165" t="s">
        <v>84</v>
      </c>
      <c r="B18" s="87" t="s">
        <v>85</v>
      </c>
      <c r="C18" s="176" t="s">
        <v>17</v>
      </c>
      <c r="D18" s="91" t="s">
        <v>86</v>
      </c>
      <c r="E18" s="10" t="s">
        <v>87</v>
      </c>
      <c r="F18" s="5" t="s">
        <v>27</v>
      </c>
      <c r="G18" s="162"/>
    </row>
    <row r="19" spans="1:7" s="7" customFormat="1" ht="51" customHeight="1" x14ac:dyDescent="0.25">
      <c r="A19" s="220"/>
      <c r="B19" s="219"/>
      <c r="C19" s="219"/>
      <c r="D19" s="219"/>
      <c r="E19" s="10" t="s">
        <v>88</v>
      </c>
      <c r="F19" s="5" t="s">
        <v>28</v>
      </c>
      <c r="G19" s="205"/>
    </row>
    <row r="20" spans="1:7" s="7" customFormat="1" ht="45" customHeight="1" x14ac:dyDescent="0.25">
      <c r="A20" s="165" t="s">
        <v>89</v>
      </c>
      <c r="B20" s="87" t="s">
        <v>90</v>
      </c>
      <c r="C20" s="176" t="s">
        <v>17</v>
      </c>
      <c r="D20" s="175" t="s">
        <v>91</v>
      </c>
      <c r="E20" s="153" t="s">
        <v>92</v>
      </c>
      <c r="F20" s="5" t="s">
        <v>27</v>
      </c>
      <c r="G20" s="218"/>
    </row>
    <row r="21" spans="1:7" s="7" customFormat="1" ht="45" customHeight="1" x14ac:dyDescent="0.25">
      <c r="A21" s="192"/>
      <c r="B21" s="87"/>
      <c r="C21" s="176"/>
      <c r="D21" s="175"/>
      <c r="E21" s="154"/>
      <c r="F21" s="5" t="s">
        <v>28</v>
      </c>
      <c r="G21" s="205"/>
    </row>
    <row r="22" spans="1:7" s="7" customFormat="1" ht="36" customHeight="1" x14ac:dyDescent="0.25">
      <c r="A22" s="165" t="s">
        <v>93</v>
      </c>
      <c r="B22" s="206" t="s">
        <v>94</v>
      </c>
      <c r="C22" s="176" t="s">
        <v>17</v>
      </c>
      <c r="D22" s="91" t="s">
        <v>95</v>
      </c>
      <c r="E22" s="176" t="s">
        <v>96</v>
      </c>
      <c r="F22" s="5" t="s">
        <v>27</v>
      </c>
      <c r="G22" s="160"/>
    </row>
    <row r="23" spans="1:7" s="7" customFormat="1" ht="36" customHeight="1" x14ac:dyDescent="0.25">
      <c r="A23" s="165"/>
      <c r="B23" s="213"/>
      <c r="C23" s="176"/>
      <c r="D23" s="91"/>
      <c r="E23" s="176"/>
      <c r="F23" s="5" t="s">
        <v>28</v>
      </c>
      <c r="G23" s="214"/>
    </row>
    <row r="24" spans="1:7" s="7" customFormat="1" ht="39.75" customHeight="1" x14ac:dyDescent="0.25">
      <c r="A24" s="165" t="s">
        <v>97</v>
      </c>
      <c r="B24" s="206" t="s">
        <v>98</v>
      </c>
      <c r="C24" s="176" t="s">
        <v>17</v>
      </c>
      <c r="D24" s="91" t="s">
        <v>99</v>
      </c>
      <c r="E24" s="153" t="s">
        <v>100</v>
      </c>
      <c r="F24" s="5" t="s">
        <v>27</v>
      </c>
      <c r="G24" s="160"/>
    </row>
    <row r="25" spans="1:7" s="7" customFormat="1" ht="39.75" customHeight="1" x14ac:dyDescent="0.25">
      <c r="A25" s="192"/>
      <c r="B25" s="207"/>
      <c r="C25" s="176"/>
      <c r="D25" s="91"/>
      <c r="E25" s="154"/>
      <c r="F25" s="5" t="s">
        <v>28</v>
      </c>
      <c r="G25" s="205"/>
    </row>
    <row r="26" spans="1:7" s="7" customFormat="1" ht="44.25" customHeight="1" x14ac:dyDescent="0.25">
      <c r="A26" s="165" t="s">
        <v>101</v>
      </c>
      <c r="B26" s="206" t="s">
        <v>102</v>
      </c>
      <c r="C26" s="176" t="s">
        <v>17</v>
      </c>
      <c r="D26" s="91" t="s">
        <v>103</v>
      </c>
      <c r="E26" s="153" t="s">
        <v>104</v>
      </c>
      <c r="F26" s="5" t="s">
        <v>27</v>
      </c>
      <c r="G26" s="160"/>
    </row>
    <row r="27" spans="1:7" s="7" customFormat="1" ht="44.25" customHeight="1" x14ac:dyDescent="0.25">
      <c r="A27" s="192"/>
      <c r="B27" s="207"/>
      <c r="C27" s="176"/>
      <c r="D27" s="91"/>
      <c r="E27" s="154"/>
      <c r="F27" s="5" t="s">
        <v>28</v>
      </c>
      <c r="G27" s="205"/>
    </row>
    <row r="28" spans="1:7" s="7" customFormat="1" ht="78.75" customHeight="1" x14ac:dyDescent="0.25">
      <c r="A28" s="165" t="s">
        <v>105</v>
      </c>
      <c r="B28" s="87" t="s">
        <v>106</v>
      </c>
      <c r="C28" s="176" t="s">
        <v>17</v>
      </c>
      <c r="D28" s="91" t="s">
        <v>107</v>
      </c>
      <c r="E28" s="153" t="s">
        <v>108</v>
      </c>
      <c r="F28" s="5" t="s">
        <v>27</v>
      </c>
      <c r="G28" s="218"/>
    </row>
    <row r="29" spans="1:7" s="7" customFormat="1" ht="78.75" customHeight="1" x14ac:dyDescent="0.25">
      <c r="A29" s="192"/>
      <c r="B29" s="87"/>
      <c r="C29" s="176"/>
      <c r="D29" s="91"/>
      <c r="E29" s="154"/>
      <c r="F29" s="5" t="s">
        <v>28</v>
      </c>
      <c r="G29" s="230"/>
    </row>
    <row r="30" spans="1:7" s="7" customFormat="1" ht="24" customHeight="1" x14ac:dyDescent="0.25">
      <c r="A30" s="225" t="s">
        <v>109</v>
      </c>
      <c r="B30" s="226"/>
      <c r="C30" s="226"/>
      <c r="D30" s="226"/>
      <c r="E30" s="173" t="s">
        <v>110</v>
      </c>
      <c r="F30" s="5" t="s">
        <v>27</v>
      </c>
      <c r="G30" s="228"/>
    </row>
    <row r="31" spans="1:7" s="7" customFormat="1" ht="24" customHeight="1" x14ac:dyDescent="0.25">
      <c r="A31" s="227"/>
      <c r="B31" s="226"/>
      <c r="C31" s="226"/>
      <c r="D31" s="226"/>
      <c r="E31" s="173"/>
      <c r="F31" s="5" t="s">
        <v>28</v>
      </c>
      <c r="G31" s="229"/>
    </row>
    <row r="32" spans="1:7" ht="33" customHeight="1" thickBot="1" x14ac:dyDescent="0.3">
      <c r="A32" s="222" t="s">
        <v>111</v>
      </c>
      <c r="B32" s="223"/>
      <c r="C32" s="223"/>
      <c r="D32" s="223"/>
      <c r="E32" s="223"/>
      <c r="F32" s="223"/>
      <c r="G32" s="224"/>
    </row>
    <row r="33" ht="12" thickTop="1" x14ac:dyDescent="0.2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N31"/>
  <sheetViews>
    <sheetView showGridLines="0" zoomScale="85" zoomScaleNormal="85" zoomScaleSheetLayoutView="80" zoomScalePageLayoutView="85" workbookViewId="0">
      <selection activeCell="G16" sqref="G16:G17"/>
    </sheetView>
  </sheetViews>
  <sheetFormatPr defaultColWidth="9.1796875" defaultRowHeight="12.5" x14ac:dyDescent="0.25"/>
  <cols>
    <col min="1" max="1" width="6.453125" style="25" customWidth="1"/>
    <col min="2" max="2" width="34.26953125" style="24" customWidth="1"/>
    <col min="3" max="3" width="7.26953125" style="24" hidden="1" customWidth="1"/>
    <col min="4" max="4" width="82.26953125" style="24" customWidth="1"/>
    <col min="5" max="5" width="42.26953125" style="24" customWidth="1"/>
    <col min="6" max="6" width="16.26953125" style="25" customWidth="1"/>
    <col min="7" max="7" width="30.7265625" style="24" customWidth="1"/>
    <col min="8" max="8" width="9.1796875" style="24"/>
    <col min="9" max="9" width="21.7265625" style="24" customWidth="1"/>
    <col min="10" max="10" width="9.1796875" style="24"/>
    <col min="11" max="11" width="15.1796875" style="24" hidden="1" customWidth="1"/>
    <col min="12" max="12" width="12.26953125" style="24" hidden="1" customWidth="1"/>
    <col min="13" max="13" width="15.1796875" style="24" hidden="1" customWidth="1"/>
    <col min="14" max="14" width="0" style="24" hidden="1" customWidth="1"/>
    <col min="15" max="16384" width="9.1796875" style="24"/>
  </cols>
  <sheetData>
    <row r="1" spans="1:13" s="9" customFormat="1" ht="25.5" customHeight="1" thickTop="1" x14ac:dyDescent="0.25">
      <c r="A1" s="183" t="s">
        <v>51</v>
      </c>
      <c r="B1" s="184"/>
      <c r="C1" s="184"/>
      <c r="D1" s="184"/>
      <c r="E1" s="184"/>
      <c r="F1" s="184"/>
      <c r="G1" s="185"/>
    </row>
    <row r="2" spans="1:13" s="9" customFormat="1" ht="25.5" customHeight="1" thickBot="1" x14ac:dyDescent="0.3">
      <c r="A2" s="197" t="s">
        <v>52</v>
      </c>
      <c r="B2" s="198"/>
      <c r="C2" s="198"/>
      <c r="D2" s="198"/>
      <c r="E2" s="198"/>
      <c r="F2" s="198"/>
      <c r="G2" s="199"/>
    </row>
    <row r="3" spans="1:13" s="1" customFormat="1" ht="25.5" customHeight="1" thickTop="1" x14ac:dyDescent="0.25">
      <c r="A3" s="193" t="s">
        <v>1</v>
      </c>
      <c r="B3" s="147"/>
      <c r="C3" s="147"/>
      <c r="D3" s="147" t="str">
        <f>'2. ΤΗΡΗΣΗ ΕΘΝ &amp; ΚΟΙΝ ΚΑΝΟΝΩΝ'!D3</f>
        <v>Στερεά Ελλάδα 2021-2027</v>
      </c>
      <c r="E3" s="147"/>
      <c r="F3" s="147"/>
      <c r="G3" s="148"/>
    </row>
    <row r="4" spans="1:13" s="1" customFormat="1" ht="25.5" customHeight="1" x14ac:dyDescent="0.25">
      <c r="A4" s="151" t="s">
        <v>3</v>
      </c>
      <c r="B4" s="152"/>
      <c r="C4" s="152"/>
      <c r="D4" s="237" t="str">
        <f>'2. ΤΗΡΗΣΗ ΕΘΝ &amp; ΚΟΙΝ ΚΑΝΟΝΩΝ'!D4</f>
        <v>02: Διασφάλιση της περιβαλλοντικής αειφορίας, προσαρμογή στην κλιματική αλλαγή, πρόληψη και διαχείριση κινδύνων</v>
      </c>
      <c r="E4" s="156"/>
      <c r="F4" s="156"/>
      <c r="G4" s="157"/>
    </row>
    <row r="5" spans="1:13" s="1" customFormat="1" ht="25.5" customHeight="1" x14ac:dyDescent="0.25">
      <c r="A5" s="151" t="s">
        <v>5</v>
      </c>
      <c r="B5" s="152"/>
      <c r="C5" s="152"/>
      <c r="D5" s="149"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49"/>
      <c r="F5" s="149"/>
      <c r="G5" s="150"/>
    </row>
    <row r="6" spans="1:13" ht="25.5" customHeight="1" x14ac:dyDescent="0.25">
      <c r="A6" s="151" t="s">
        <v>7</v>
      </c>
      <c r="B6" s="152"/>
      <c r="C6" s="152"/>
      <c r="D6" s="149"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49"/>
      <c r="F6" s="149"/>
      <c r="G6" s="150"/>
      <c r="H6" s="82"/>
      <c r="I6" s="82"/>
      <c r="J6" s="82"/>
      <c r="K6" s="82"/>
      <c r="L6" s="82"/>
      <c r="M6" s="82"/>
    </row>
    <row r="7" spans="1:13" ht="25.5" customHeight="1" x14ac:dyDescent="0.25">
      <c r="A7" s="151" t="s">
        <v>9</v>
      </c>
      <c r="B7" s="152"/>
      <c r="C7" s="152"/>
      <c r="D7" s="149"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49"/>
      <c r="F7" s="149"/>
      <c r="G7" s="150"/>
      <c r="H7" s="82"/>
      <c r="I7" s="82"/>
      <c r="J7" s="82"/>
      <c r="K7" s="82"/>
      <c r="L7" s="82"/>
      <c r="M7" s="82"/>
    </row>
    <row r="8" spans="1:13" ht="25.5" customHeight="1" x14ac:dyDescent="0.25">
      <c r="A8" s="151" t="s">
        <v>53</v>
      </c>
      <c r="B8" s="152"/>
      <c r="C8" s="152"/>
      <c r="D8" s="149" t="str">
        <f>'2. ΤΗΡΗΣΗ ΕΘΝ &amp; ΚΟΙΝ ΚΑΝΟΝΩΝ'!D8</f>
        <v>2.4.2_1 - Εξοπλισμός Πολιτικής Προστασίας – (Νέες πράξεις)</v>
      </c>
      <c r="E8" s="149"/>
      <c r="F8" s="149"/>
      <c r="G8" s="150"/>
      <c r="H8" s="82"/>
      <c r="I8" s="82"/>
      <c r="J8" s="82"/>
      <c r="K8" s="82"/>
      <c r="L8" s="82"/>
      <c r="M8" s="82"/>
    </row>
    <row r="9" spans="1:13" s="1" customFormat="1" ht="25.5" customHeight="1" x14ac:dyDescent="0.25">
      <c r="A9" s="155" t="s">
        <v>13</v>
      </c>
      <c r="B9" s="156"/>
      <c r="C9" s="156"/>
      <c r="D9" s="52" t="str">
        <f>'2. ΤΗΡΗΣΗ ΕΘΝ &amp; ΚΟΙΝ ΚΑΝΟΝΩΝ'!D9</f>
        <v>44 (7893)</v>
      </c>
      <c r="E9" s="52"/>
      <c r="F9" s="156" t="str">
        <f>'2. ΤΗΡΗΣΗ ΕΘΝ &amp; ΚΟΙΝ ΚΑΝΟΝΩΝ'!F9:G9</f>
        <v>ΚΩΔΙΚΟΣ ΟΠΣ</v>
      </c>
      <c r="G9" s="157"/>
    </row>
    <row r="10" spans="1:13" s="1" customFormat="1" ht="25.5" customHeight="1" thickBot="1" x14ac:dyDescent="0.3">
      <c r="A10" s="208" t="s">
        <v>74</v>
      </c>
      <c r="B10" s="209"/>
      <c r="C10" s="209"/>
      <c r="D10" s="203" t="str">
        <f>'2. ΤΗΡΗΣΗ ΕΘΝ &amp; ΚΟΙΝ ΚΑΝΟΝΩΝ'!D10:G10</f>
        <v xml:space="preserve"> </v>
      </c>
      <c r="E10" s="203"/>
      <c r="F10" s="203"/>
      <c r="G10" s="204"/>
    </row>
    <row r="11" spans="1:13" ht="25.5" customHeight="1" thickTop="1" x14ac:dyDescent="0.25">
      <c r="A11" s="253" t="s">
        <v>18</v>
      </c>
      <c r="B11" s="254"/>
      <c r="C11" s="254"/>
      <c r="D11" s="254"/>
      <c r="E11" s="254"/>
      <c r="F11" s="254"/>
      <c r="G11" s="255"/>
      <c r="H11" s="82"/>
      <c r="I11" s="82"/>
      <c r="J11" s="82"/>
      <c r="K11" s="82"/>
      <c r="L11" s="82"/>
      <c r="M11" s="82"/>
    </row>
    <row r="12" spans="1:13" ht="30" customHeight="1" x14ac:dyDescent="0.25">
      <c r="A12" s="167" t="s">
        <v>75</v>
      </c>
      <c r="B12" s="221"/>
      <c r="C12" s="221"/>
      <c r="D12" s="250" t="s">
        <v>112</v>
      </c>
      <c r="E12" s="251"/>
      <c r="F12" s="251"/>
      <c r="G12" s="252"/>
      <c r="H12" s="82"/>
      <c r="I12" s="82"/>
      <c r="J12" s="82"/>
      <c r="K12" s="82"/>
      <c r="L12" s="82"/>
      <c r="M12" s="82"/>
    </row>
    <row r="13" spans="1:13" s="9" customFormat="1" ht="25" customHeight="1" x14ac:dyDescent="0.25">
      <c r="A13" s="12" t="s">
        <v>22</v>
      </c>
      <c r="B13" s="13" t="s">
        <v>56</v>
      </c>
      <c r="C13" s="14" t="s">
        <v>57</v>
      </c>
      <c r="D13" s="14" t="s">
        <v>58</v>
      </c>
      <c r="E13" s="14" t="s">
        <v>59</v>
      </c>
      <c r="F13" s="13" t="s">
        <v>20</v>
      </c>
      <c r="G13" s="15" t="s">
        <v>60</v>
      </c>
      <c r="K13" s="78">
        <v>6000000</v>
      </c>
      <c r="M13" s="78">
        <v>4000000</v>
      </c>
    </row>
    <row r="14" spans="1:13" s="9" customFormat="1" ht="80.5" customHeight="1" x14ac:dyDescent="0.25">
      <c r="A14" s="234" t="s">
        <v>113</v>
      </c>
      <c r="B14" s="206" t="s">
        <v>114</v>
      </c>
      <c r="C14" s="153" t="s">
        <v>17</v>
      </c>
      <c r="D14" s="232" t="s">
        <v>171</v>
      </c>
      <c r="E14" s="232" t="s">
        <v>175</v>
      </c>
      <c r="F14" s="312" t="s">
        <v>173</v>
      </c>
      <c r="G14" s="162"/>
      <c r="K14" s="9" t="s">
        <v>115</v>
      </c>
      <c r="M14" s="9" t="s">
        <v>116</v>
      </c>
    </row>
    <row r="15" spans="1:13" s="9" customFormat="1" ht="80.5" customHeight="1" x14ac:dyDescent="0.25">
      <c r="A15" s="238"/>
      <c r="B15" s="95"/>
      <c r="C15" s="154"/>
      <c r="D15" s="233"/>
      <c r="E15" s="233"/>
      <c r="F15" s="313"/>
      <c r="G15" s="256"/>
      <c r="K15" s="78">
        <v>6500000</v>
      </c>
      <c r="M15" s="78">
        <v>6500000</v>
      </c>
    </row>
    <row r="16" spans="1:13" s="9" customFormat="1" ht="51.5" customHeight="1" x14ac:dyDescent="0.25">
      <c r="A16" s="234" t="s">
        <v>117</v>
      </c>
      <c r="B16" s="94" t="s">
        <v>118</v>
      </c>
      <c r="C16" s="153" t="s">
        <v>17</v>
      </c>
      <c r="D16" s="232" t="s">
        <v>176</v>
      </c>
      <c r="E16" s="232" t="s">
        <v>179</v>
      </c>
      <c r="F16" s="312" t="s">
        <v>172</v>
      </c>
      <c r="G16" s="317" t="s">
        <v>180</v>
      </c>
      <c r="K16" s="78">
        <v>200000</v>
      </c>
      <c r="L16" s="78"/>
      <c r="M16" s="78">
        <v>200000</v>
      </c>
    </row>
    <row r="17" spans="1:14" s="9" customFormat="1" ht="51.5" customHeight="1" x14ac:dyDescent="0.25">
      <c r="A17" s="235"/>
      <c r="B17" s="207"/>
      <c r="C17" s="231"/>
      <c r="D17" s="233"/>
      <c r="E17" s="233"/>
      <c r="F17" s="313"/>
      <c r="G17" s="236"/>
      <c r="K17" s="9">
        <f>K16/($K$13)</f>
        <v>3.3333333333333333E-2</v>
      </c>
      <c r="M17" s="9">
        <f>M16/($M$13)</f>
        <v>0.05</v>
      </c>
    </row>
    <row r="18" spans="1:14" s="9" customFormat="1" ht="44.25" customHeight="1" x14ac:dyDescent="0.25">
      <c r="A18" s="234" t="s">
        <v>119</v>
      </c>
      <c r="B18" s="94" t="s">
        <v>120</v>
      </c>
      <c r="C18" s="153" t="s">
        <v>17</v>
      </c>
      <c r="D18" s="232" t="s">
        <v>177</v>
      </c>
      <c r="E18" s="73" t="s">
        <v>121</v>
      </c>
      <c r="F18" s="11" t="s">
        <v>166</v>
      </c>
      <c r="G18" s="162"/>
      <c r="K18" s="78">
        <v>260000</v>
      </c>
      <c r="M18" s="78">
        <v>670000</v>
      </c>
    </row>
    <row r="19" spans="1:14" s="9" customFormat="1" ht="44.25" customHeight="1" x14ac:dyDescent="0.25">
      <c r="A19" s="235"/>
      <c r="B19" s="207"/>
      <c r="C19" s="231"/>
      <c r="D19" s="233"/>
      <c r="E19" s="72" t="s">
        <v>122</v>
      </c>
      <c r="F19" s="11" t="s">
        <v>167</v>
      </c>
      <c r="G19" s="163"/>
      <c r="K19" s="9">
        <f>K18/($K$13)</f>
        <v>4.3333333333333335E-2</v>
      </c>
      <c r="M19" s="9">
        <f>M18/($M$13)</f>
        <v>0.16750000000000001</v>
      </c>
    </row>
    <row r="20" spans="1:14" s="9" customFormat="1" ht="97.5" customHeight="1" x14ac:dyDescent="0.25">
      <c r="A20" s="234" t="s">
        <v>123</v>
      </c>
      <c r="B20" s="94" t="s">
        <v>124</v>
      </c>
      <c r="C20" s="226"/>
      <c r="D20" s="91" t="s">
        <v>125</v>
      </c>
      <c r="E20" s="153" t="s">
        <v>126</v>
      </c>
      <c r="F20" s="11" t="s">
        <v>27</v>
      </c>
      <c r="G20" s="249"/>
      <c r="K20" s="9">
        <f>200/10000</f>
        <v>0.02</v>
      </c>
    </row>
    <row r="21" spans="1:14" s="9" customFormat="1" ht="97.5" customHeight="1" x14ac:dyDescent="0.25">
      <c r="A21" s="238"/>
      <c r="B21" s="95"/>
      <c r="C21" s="226"/>
      <c r="D21" s="91"/>
      <c r="E21" s="154"/>
      <c r="F21" s="11" t="s">
        <v>28</v>
      </c>
      <c r="G21" s="249"/>
    </row>
    <row r="22" spans="1:14" s="9" customFormat="1" ht="19.5" customHeight="1" x14ac:dyDescent="0.25">
      <c r="A22" s="240" t="s">
        <v>127</v>
      </c>
      <c r="B22" s="243" t="s">
        <v>128</v>
      </c>
      <c r="C22" s="246"/>
      <c r="D22" s="232" t="s">
        <v>129</v>
      </c>
      <c r="E22" s="232" t="s">
        <v>130</v>
      </c>
      <c r="F22" s="11" t="s">
        <v>27</v>
      </c>
      <c r="G22" s="39"/>
    </row>
    <row r="23" spans="1:14" s="9" customFormat="1" ht="19.5" customHeight="1" x14ac:dyDescent="0.25">
      <c r="A23" s="241"/>
      <c r="B23" s="244"/>
      <c r="C23" s="247"/>
      <c r="D23" s="239"/>
      <c r="E23" s="233"/>
      <c r="F23" s="11" t="s">
        <v>28</v>
      </c>
      <c r="G23" s="39"/>
      <c r="K23" s="79">
        <v>200000</v>
      </c>
      <c r="L23" s="80"/>
      <c r="M23" s="79">
        <v>200000</v>
      </c>
    </row>
    <row r="24" spans="1:14" s="9" customFormat="1" ht="26.25" customHeight="1" x14ac:dyDescent="0.25">
      <c r="A24" s="242"/>
      <c r="B24" s="245"/>
      <c r="C24" s="248"/>
      <c r="D24" s="233"/>
      <c r="E24" s="61"/>
      <c r="F24" s="62" t="s">
        <v>39</v>
      </c>
      <c r="G24" s="39"/>
      <c r="K24" s="9">
        <f>200000/6500000</f>
        <v>3.0769230769230771E-2</v>
      </c>
    </row>
    <row r="25" spans="1:14" s="9" customFormat="1" ht="21.75" customHeight="1" x14ac:dyDescent="0.25">
      <c r="A25" s="169" t="s">
        <v>170</v>
      </c>
      <c r="B25" s="191"/>
      <c r="C25" s="191"/>
      <c r="D25" s="191"/>
      <c r="E25" s="173" t="s">
        <v>174</v>
      </c>
      <c r="F25" s="58" t="s">
        <v>27</v>
      </c>
      <c r="G25" s="160"/>
      <c r="K25" s="9">
        <f>200000/6500000</f>
        <v>3.0769230769230771E-2</v>
      </c>
    </row>
    <row r="26" spans="1:14" s="9" customFormat="1" ht="24" customHeight="1" x14ac:dyDescent="0.25">
      <c r="A26" s="220"/>
      <c r="B26" s="219"/>
      <c r="C26" s="219"/>
      <c r="D26" s="219"/>
      <c r="E26" s="173"/>
      <c r="F26" s="58" t="s">
        <v>28</v>
      </c>
      <c r="G26" s="266"/>
      <c r="K26" s="9">
        <f>12000000/25</f>
        <v>480000</v>
      </c>
    </row>
    <row r="27" spans="1:14" s="9" customFormat="1" ht="30" customHeight="1" thickBot="1" x14ac:dyDescent="0.3">
      <c r="A27" s="222" t="s">
        <v>131</v>
      </c>
      <c r="B27" s="223"/>
      <c r="C27" s="223"/>
      <c r="D27" s="223"/>
      <c r="E27" s="259" t="s">
        <v>132</v>
      </c>
      <c r="F27" s="260"/>
      <c r="G27" s="318">
        <f>G14*0.6+I19*0.2+G18*0.2</f>
        <v>0</v>
      </c>
      <c r="K27" s="9">
        <f>500000/6500000</f>
        <v>7.6923076923076927E-2</v>
      </c>
    </row>
    <row r="28" spans="1:14" s="9" customFormat="1" ht="26.25" hidden="1" customHeight="1" x14ac:dyDescent="0.25">
      <c r="A28" s="257"/>
      <c r="B28" s="258"/>
      <c r="C28" s="258"/>
      <c r="D28" s="258"/>
      <c r="E28" s="27"/>
      <c r="F28" s="28"/>
      <c r="G28" s="29"/>
    </row>
    <row r="29" spans="1:14" ht="13" thickTop="1" x14ac:dyDescent="0.25">
      <c r="A29" s="83"/>
      <c r="B29" s="82"/>
      <c r="C29" s="82"/>
      <c r="D29" s="82"/>
      <c r="E29" s="82"/>
      <c r="F29" s="83"/>
      <c r="G29" s="82"/>
    </row>
    <row r="30" spans="1:14" x14ac:dyDescent="0.25">
      <c r="K30" s="9">
        <f>0.1*6500000</f>
        <v>650000</v>
      </c>
      <c r="L30" s="9">
        <f>650000*25</f>
        <v>16250000</v>
      </c>
      <c r="M30" s="9"/>
      <c r="N30" s="9"/>
    </row>
    <row r="31" spans="1:14" x14ac:dyDescent="0.25">
      <c r="K31" s="82">
        <f>0.05*6500000</f>
        <v>325000</v>
      </c>
      <c r="L31" s="82"/>
      <c r="M31" s="82">
        <f>0.04*6500000</f>
        <v>260000</v>
      </c>
      <c r="N31" s="24">
        <f>M31*25</f>
        <v>6500000</v>
      </c>
    </row>
  </sheetData>
  <mergeCells count="57">
    <mergeCell ref="A28:D28"/>
    <mergeCell ref="E27:F27"/>
    <mergeCell ref="G25:G26"/>
    <mergeCell ref="A27:D27"/>
    <mergeCell ref="A25:D26"/>
    <mergeCell ref="E25:E26"/>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0:A21"/>
    <mergeCell ref="E20:E21"/>
    <mergeCell ref="D22:D24"/>
    <mergeCell ref="A22:A24"/>
    <mergeCell ref="B22:B24"/>
    <mergeCell ref="C22:C24"/>
    <mergeCell ref="E22:E23"/>
    <mergeCell ref="D20:D21"/>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F9:G9"/>
    <mergeCell ref="A10:C10"/>
    <mergeCell ref="D10:G10"/>
    <mergeCell ref="G18:G19"/>
    <mergeCell ref="C16:C17"/>
    <mergeCell ref="D16:D17"/>
    <mergeCell ref="A18:A19"/>
    <mergeCell ref="B18:B19"/>
    <mergeCell ref="F14:F15"/>
    <mergeCell ref="F16:F17"/>
    <mergeCell ref="E16:E17"/>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38"/>
  <sheetViews>
    <sheetView showGridLines="0" zoomScale="85" zoomScaleNormal="85" zoomScaleSheetLayoutView="80" workbookViewId="0">
      <selection sqref="A1:I1"/>
    </sheetView>
  </sheetViews>
  <sheetFormatPr defaultColWidth="9.1796875" defaultRowHeight="22.5" customHeight="1" x14ac:dyDescent="0.25"/>
  <cols>
    <col min="1" max="1" width="7" style="25" customWidth="1"/>
    <col min="2" max="2" width="31.1796875" style="26" customWidth="1"/>
    <col min="3" max="3" width="8.54296875" style="24" hidden="1" customWidth="1"/>
    <col min="4" max="4" width="64" style="24" customWidth="1"/>
    <col min="5" max="5" width="10" style="24" customWidth="1"/>
    <col min="6" max="6" width="68.453125" style="24" customWidth="1"/>
    <col min="7" max="7" width="9.453125" style="25" customWidth="1"/>
    <col min="8" max="8" width="12.26953125" style="24" hidden="1" customWidth="1"/>
    <col min="9" max="9" width="31.81640625" style="24" customWidth="1"/>
    <col min="10" max="11" width="9.1796875" style="24"/>
    <col min="12" max="12" width="35.453125" style="24" customWidth="1"/>
    <col min="13" max="13" width="19.7265625" style="24" customWidth="1"/>
    <col min="14" max="16384" width="9.1796875" style="24"/>
  </cols>
  <sheetData>
    <row r="1" spans="1:17" s="9" customFormat="1" ht="25.5" customHeight="1" thickTop="1" x14ac:dyDescent="0.25">
      <c r="A1" s="183" t="s">
        <v>51</v>
      </c>
      <c r="B1" s="184"/>
      <c r="C1" s="184"/>
      <c r="D1" s="184"/>
      <c r="E1" s="184"/>
      <c r="F1" s="184"/>
      <c r="G1" s="184"/>
      <c r="H1" s="184"/>
      <c r="I1" s="185"/>
    </row>
    <row r="2" spans="1:17" s="9" customFormat="1" ht="25.5" customHeight="1" x14ac:dyDescent="0.25">
      <c r="A2" s="283" t="s">
        <v>52</v>
      </c>
      <c r="B2" s="284"/>
      <c r="C2" s="284"/>
      <c r="D2" s="284"/>
      <c r="E2" s="284"/>
      <c r="F2" s="284"/>
      <c r="G2" s="284"/>
      <c r="H2" s="284"/>
      <c r="I2" s="285"/>
    </row>
    <row r="3" spans="1:17" s="1" customFormat="1" ht="25.5" customHeight="1" x14ac:dyDescent="0.25">
      <c r="A3" s="281" t="s">
        <v>1</v>
      </c>
      <c r="B3" s="282"/>
      <c r="C3" s="282"/>
      <c r="D3" s="156" t="str">
        <f>'2. ΤΗΡΗΣΗ ΕΘΝ &amp; ΚΟΙΝ ΚΑΝΟΝΩΝ'!D3</f>
        <v>Στερεά Ελλάδα 2021-2027</v>
      </c>
      <c r="E3" s="156"/>
      <c r="F3" s="156"/>
      <c r="G3" s="156"/>
      <c r="H3" s="156"/>
      <c r="I3" s="157"/>
    </row>
    <row r="4" spans="1:17" s="1" customFormat="1" ht="25.5" customHeight="1" x14ac:dyDescent="0.25">
      <c r="A4" s="151" t="s">
        <v>3</v>
      </c>
      <c r="B4" s="152"/>
      <c r="C4" s="152"/>
      <c r="D4" s="237" t="str">
        <f>'2. ΤΗΡΗΣΗ ΕΘΝ &amp; ΚΟΙΝ ΚΑΝΟΝΩΝ'!D4</f>
        <v>02: Διασφάλιση της περιβαλλοντικής αειφορίας, προσαρμογή στην κλιματική αλλαγή, πρόληψη και διαχείριση κινδύνων</v>
      </c>
      <c r="E4" s="156"/>
      <c r="F4" s="156"/>
      <c r="G4" s="156"/>
      <c r="H4" s="156"/>
      <c r="I4" s="157"/>
    </row>
    <row r="5" spans="1:17" s="1" customFormat="1" ht="25.5" customHeight="1" x14ac:dyDescent="0.25">
      <c r="A5" s="151" t="s">
        <v>5</v>
      </c>
      <c r="B5" s="152"/>
      <c r="C5" s="152"/>
      <c r="D5" s="158"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58"/>
      <c r="F5" s="158"/>
      <c r="G5" s="158"/>
      <c r="H5" s="158"/>
      <c r="I5" s="159"/>
    </row>
    <row r="6" spans="1:17" ht="25.5" customHeight="1" x14ac:dyDescent="0.25">
      <c r="A6" s="151" t="s">
        <v>7</v>
      </c>
      <c r="B6" s="152"/>
      <c r="C6" s="152"/>
      <c r="D6" s="158"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58"/>
      <c r="F6" s="158"/>
      <c r="G6" s="158"/>
      <c r="H6" s="158"/>
      <c r="I6" s="159"/>
      <c r="J6" s="82"/>
      <c r="K6" s="82"/>
      <c r="L6" s="82"/>
      <c r="M6" s="82"/>
      <c r="N6" s="82"/>
      <c r="O6" s="82"/>
      <c r="P6" s="82"/>
      <c r="Q6" s="82"/>
    </row>
    <row r="7" spans="1:17" ht="40" customHeight="1" x14ac:dyDescent="0.25">
      <c r="A7" s="151" t="s">
        <v>9</v>
      </c>
      <c r="B7" s="152"/>
      <c r="C7" s="152"/>
      <c r="D7" s="158"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58"/>
      <c r="F7" s="158"/>
      <c r="G7" s="158"/>
      <c r="H7" s="158"/>
      <c r="I7" s="159"/>
      <c r="J7" s="82"/>
      <c r="K7" s="82"/>
      <c r="L7" s="82"/>
      <c r="M7" s="82"/>
      <c r="N7" s="82"/>
      <c r="O7" s="82"/>
      <c r="P7" s="82"/>
      <c r="Q7" s="82"/>
    </row>
    <row r="8" spans="1:17" ht="25.5" customHeight="1" x14ac:dyDescent="0.25">
      <c r="A8" s="51" t="s">
        <v>53</v>
      </c>
      <c r="B8" s="52"/>
      <c r="C8" s="52"/>
      <c r="D8" s="158" t="str">
        <f>'2. ΤΗΡΗΣΗ ΕΘΝ &amp; ΚΟΙΝ ΚΑΝΟΝΩΝ'!D8</f>
        <v>2.4.2_1 - Εξοπλισμός Πολιτικής Προστασίας – (Νέες πράξεις)</v>
      </c>
      <c r="E8" s="158"/>
      <c r="F8" s="158"/>
      <c r="G8" s="158"/>
      <c r="H8" s="50">
        <f>'2. ΤΗΡΗΣΗ ΕΘΝ &amp; ΚΟΙΝ ΚΑΝΟΝΩΝ'!H8</f>
        <v>0</v>
      </c>
      <c r="I8" s="53"/>
      <c r="J8" s="82"/>
      <c r="K8" s="82"/>
      <c r="L8" s="82"/>
      <c r="M8" s="82"/>
      <c r="N8" s="82"/>
      <c r="O8" s="82"/>
      <c r="P8" s="82"/>
      <c r="Q8" s="82"/>
    </row>
    <row r="9" spans="1:17" ht="25.5" customHeight="1" x14ac:dyDescent="0.25">
      <c r="A9" s="155" t="s">
        <v>13</v>
      </c>
      <c r="B9" s="156"/>
      <c r="C9" s="156"/>
      <c r="D9" s="60" t="str">
        <f>'2. ΤΗΡΗΣΗ ΕΘΝ &amp; ΚΟΙΝ ΚΑΝΟΝΩΝ'!D9</f>
        <v>44 (7893)</v>
      </c>
      <c r="E9" s="60"/>
      <c r="F9" s="60"/>
      <c r="G9" s="50" t="s">
        <v>15</v>
      </c>
      <c r="H9" s="50"/>
      <c r="I9" s="53"/>
      <c r="J9" s="82"/>
      <c r="K9" s="82"/>
      <c r="L9" s="82"/>
      <c r="M9" s="82"/>
      <c r="N9" s="82"/>
      <c r="O9" s="82"/>
      <c r="P9" s="82"/>
      <c r="Q9" s="82"/>
    </row>
    <row r="10" spans="1:17" s="1" customFormat="1" ht="25.5" customHeight="1" thickBot="1" x14ac:dyDescent="0.3">
      <c r="A10" s="208" t="s">
        <v>74</v>
      </c>
      <c r="B10" s="209"/>
      <c r="C10" s="209"/>
      <c r="D10" s="277" t="str">
        <f>'2. ΤΗΡΗΣΗ ΕΘΝ &amp; ΚΟΙΝ ΚΑΝΟΝΩΝ'!D10:G10</f>
        <v xml:space="preserve"> </v>
      </c>
      <c r="E10" s="277"/>
      <c r="F10" s="277"/>
      <c r="G10" s="277"/>
      <c r="H10" s="54"/>
      <c r="I10" s="55"/>
    </row>
    <row r="11" spans="1:17" s="9" customFormat="1" ht="22.5" customHeight="1" thickTop="1" x14ac:dyDescent="0.25">
      <c r="A11" s="200" t="s">
        <v>18</v>
      </c>
      <c r="B11" s="201"/>
      <c r="C11" s="201"/>
      <c r="D11" s="201"/>
      <c r="E11" s="201"/>
      <c r="F11" s="201"/>
      <c r="G11" s="201"/>
      <c r="H11" s="201"/>
      <c r="I11" s="202"/>
    </row>
    <row r="12" spans="1:17" s="9" customFormat="1" ht="30" customHeight="1" x14ac:dyDescent="0.3">
      <c r="A12" s="286" t="s">
        <v>75</v>
      </c>
      <c r="B12" s="287"/>
      <c r="C12" s="288"/>
      <c r="D12" s="278" t="s">
        <v>133</v>
      </c>
      <c r="E12" s="278"/>
      <c r="F12" s="279"/>
      <c r="G12" s="279"/>
      <c r="H12" s="279"/>
      <c r="I12" s="280"/>
    </row>
    <row r="13" spans="1:17" s="9" customFormat="1" ht="25" customHeight="1" x14ac:dyDescent="0.25">
      <c r="A13" s="12" t="s">
        <v>22</v>
      </c>
      <c r="B13" s="14" t="s">
        <v>56</v>
      </c>
      <c r="C13" s="14" t="s">
        <v>57</v>
      </c>
      <c r="D13" s="274" t="s">
        <v>58</v>
      </c>
      <c r="E13" s="274"/>
      <c r="F13" s="13" t="s">
        <v>59</v>
      </c>
      <c r="G13" s="13" t="s">
        <v>20</v>
      </c>
      <c r="H13" s="13" t="s">
        <v>134</v>
      </c>
      <c r="I13" s="15" t="s">
        <v>135</v>
      </c>
      <c r="L13" s="19"/>
      <c r="M13" s="19"/>
    </row>
    <row r="14" spans="1:17" s="9" customFormat="1" ht="131" customHeight="1" x14ac:dyDescent="0.25">
      <c r="A14" s="165" t="s">
        <v>136</v>
      </c>
      <c r="B14" s="87" t="s">
        <v>137</v>
      </c>
      <c r="C14" s="176" t="s">
        <v>17</v>
      </c>
      <c r="D14" s="175" t="s">
        <v>184</v>
      </c>
      <c r="E14" s="5" t="s">
        <v>138</v>
      </c>
      <c r="F14" s="311" t="s">
        <v>178</v>
      </c>
      <c r="G14" s="81" t="s">
        <v>165</v>
      </c>
      <c r="H14" s="18"/>
      <c r="I14" s="76"/>
    </row>
    <row r="15" spans="1:17" s="9" customFormat="1" ht="26.25" customHeight="1" x14ac:dyDescent="0.25">
      <c r="A15" s="192"/>
      <c r="B15" s="293"/>
      <c r="C15" s="176"/>
      <c r="D15" s="175"/>
      <c r="E15" s="176" t="s">
        <v>139</v>
      </c>
      <c r="F15" s="91" t="s">
        <v>140</v>
      </c>
      <c r="G15" s="74"/>
      <c r="H15" s="5"/>
      <c r="I15" s="294"/>
      <c r="L15" s="20"/>
      <c r="M15" s="7"/>
    </row>
    <row r="16" spans="1:17" s="9" customFormat="1" ht="26.25" customHeight="1" x14ac:dyDescent="0.25">
      <c r="A16" s="192"/>
      <c r="B16" s="293"/>
      <c r="C16" s="176"/>
      <c r="D16" s="175"/>
      <c r="E16" s="176"/>
      <c r="F16" s="91"/>
      <c r="G16" s="75"/>
      <c r="H16" s="5"/>
      <c r="I16" s="294"/>
    </row>
    <row r="17" spans="1:9" s="9" customFormat="1" ht="46.5" customHeight="1" x14ac:dyDescent="0.25">
      <c r="A17" s="181" t="s">
        <v>141</v>
      </c>
      <c r="B17" s="87" t="s">
        <v>142</v>
      </c>
      <c r="C17" s="176"/>
      <c r="D17" s="267" t="s">
        <v>143</v>
      </c>
      <c r="E17" s="268"/>
      <c r="F17" s="10" t="s">
        <v>164</v>
      </c>
      <c r="G17" s="5" t="s">
        <v>27</v>
      </c>
      <c r="H17" s="30"/>
      <c r="I17" s="289"/>
    </row>
    <row r="18" spans="1:9" s="9" customFormat="1" ht="46.5" customHeight="1" x14ac:dyDescent="0.25">
      <c r="A18" s="291"/>
      <c r="B18" s="292"/>
      <c r="C18" s="275"/>
      <c r="D18" s="269"/>
      <c r="E18" s="270"/>
      <c r="F18" s="10" t="s">
        <v>144</v>
      </c>
      <c r="G18" s="5" t="s">
        <v>168</v>
      </c>
      <c r="H18" s="30"/>
      <c r="I18" s="290"/>
    </row>
    <row r="19" spans="1:9" s="9" customFormat="1" ht="19.5" customHeight="1" x14ac:dyDescent="0.25">
      <c r="A19" s="271" t="s">
        <v>169</v>
      </c>
      <c r="B19" s="272"/>
      <c r="C19" s="272"/>
      <c r="D19" s="272"/>
      <c r="E19" s="272"/>
      <c r="F19" s="196" t="s">
        <v>145</v>
      </c>
      <c r="G19" s="5" t="s">
        <v>27</v>
      </c>
      <c r="H19" s="5" t="s">
        <v>27</v>
      </c>
      <c r="I19" s="265"/>
    </row>
    <row r="20" spans="1:9" s="9" customFormat="1" ht="19.5" customHeight="1" x14ac:dyDescent="0.25">
      <c r="A20" s="273"/>
      <c r="B20" s="272"/>
      <c r="C20" s="272"/>
      <c r="D20" s="272"/>
      <c r="E20" s="272"/>
      <c r="F20" s="276"/>
      <c r="G20" s="5" t="s">
        <v>168</v>
      </c>
      <c r="H20" s="5" t="s">
        <v>168</v>
      </c>
      <c r="I20" s="266"/>
    </row>
    <row r="21" spans="1:9" s="9" customFormat="1" ht="30.75" customHeight="1" thickBot="1" x14ac:dyDescent="0.3">
      <c r="A21" s="261" t="s">
        <v>131</v>
      </c>
      <c r="B21" s="262"/>
      <c r="C21" s="262"/>
      <c r="D21" s="262"/>
      <c r="E21" s="263"/>
      <c r="F21" s="264" t="s">
        <v>146</v>
      </c>
      <c r="G21" s="315"/>
      <c r="H21" s="316"/>
      <c r="I21" s="319">
        <f>I14</f>
        <v>0</v>
      </c>
    </row>
    <row r="22" spans="1:9" s="8" customFormat="1" ht="22.5" customHeight="1" thickTop="1" x14ac:dyDescent="0.2">
      <c r="A22" s="7"/>
      <c r="B22" s="6"/>
      <c r="C22" s="9"/>
      <c r="D22" s="9"/>
      <c r="E22" s="9"/>
      <c r="F22" s="9"/>
      <c r="G22" s="7"/>
      <c r="H22" s="9"/>
      <c r="I22" s="9"/>
    </row>
    <row r="23" spans="1:9" s="9" customFormat="1" ht="22.5" customHeight="1" x14ac:dyDescent="0.25">
      <c r="A23" s="7"/>
      <c r="B23" s="6"/>
      <c r="G23" s="7"/>
    </row>
    <row r="24" spans="1:9" s="9" customFormat="1" ht="22.5" customHeight="1" x14ac:dyDescent="0.25">
      <c r="A24" s="7"/>
      <c r="B24" s="6"/>
      <c r="G24" s="7"/>
    </row>
    <row r="25" spans="1:9" s="9" customFormat="1" ht="22.5" customHeight="1" x14ac:dyDescent="0.25">
      <c r="A25" s="7"/>
      <c r="B25" s="6"/>
      <c r="G25" s="7"/>
    </row>
    <row r="26" spans="1:9" s="9" customFormat="1" ht="22.5" customHeight="1" x14ac:dyDescent="0.25">
      <c r="A26" s="7"/>
      <c r="B26" s="6"/>
      <c r="G26" s="7"/>
    </row>
    <row r="27" spans="1:9" s="9" customFormat="1" ht="22.5" customHeight="1" x14ac:dyDescent="0.25">
      <c r="A27" s="7"/>
      <c r="B27" s="6"/>
      <c r="G27" s="7"/>
    </row>
    <row r="28" spans="1:9" s="9" customFormat="1" ht="22.5" customHeight="1" x14ac:dyDescent="0.25">
      <c r="A28" s="7"/>
      <c r="B28" s="6"/>
      <c r="G28" s="7"/>
    </row>
    <row r="29" spans="1:9" s="9" customFormat="1" ht="22.5" customHeight="1" x14ac:dyDescent="0.25">
      <c r="A29" s="7"/>
      <c r="B29" s="6"/>
      <c r="G29" s="7"/>
    </row>
    <row r="30" spans="1:9" s="9" customFormat="1" ht="22.5" customHeight="1" x14ac:dyDescent="0.25">
      <c r="A30" s="7"/>
      <c r="B30" s="6"/>
      <c r="G30" s="7"/>
    </row>
    <row r="31" spans="1:9" s="9" customFormat="1" ht="22.5" customHeight="1" x14ac:dyDescent="0.25">
      <c r="A31" s="7"/>
      <c r="B31" s="6"/>
      <c r="G31" s="7"/>
    </row>
    <row r="32" spans="1:9" s="9" customFormat="1" ht="22.5" customHeight="1" x14ac:dyDescent="0.25">
      <c r="A32" s="7"/>
      <c r="B32" s="6"/>
      <c r="G32" s="7"/>
    </row>
    <row r="33" spans="1:7" s="9" customFormat="1" ht="22.5" customHeight="1" x14ac:dyDescent="0.25">
      <c r="A33" s="7"/>
      <c r="B33" s="6"/>
      <c r="G33" s="7"/>
    </row>
    <row r="34" spans="1:7" s="9" customFormat="1" ht="22.5" customHeight="1" x14ac:dyDescent="0.25">
      <c r="A34" s="7"/>
      <c r="B34" s="6"/>
      <c r="G34" s="7"/>
    </row>
    <row r="35" spans="1:7" s="9" customFormat="1" ht="22.5" customHeight="1" x14ac:dyDescent="0.25">
      <c r="A35" s="7"/>
      <c r="B35" s="6"/>
      <c r="G35" s="7"/>
    </row>
    <row r="36" spans="1:7" s="9" customFormat="1" ht="22.5" customHeight="1" x14ac:dyDescent="0.25">
      <c r="A36" s="7"/>
      <c r="B36" s="6"/>
      <c r="G36" s="7"/>
    </row>
    <row r="37" spans="1:7" s="9" customFormat="1" ht="22.5" customHeight="1" x14ac:dyDescent="0.25">
      <c r="A37" s="7"/>
      <c r="B37" s="6"/>
      <c r="G37" s="7"/>
    </row>
    <row r="38" spans="1:7" s="9" customFormat="1" ht="22.5" customHeight="1" x14ac:dyDescent="0.25">
      <c r="A38" s="7"/>
      <c r="B38" s="6"/>
      <c r="G38" s="7"/>
    </row>
  </sheetData>
  <mergeCells count="37">
    <mergeCell ref="A11:I11"/>
    <mergeCell ref="A12:C12"/>
    <mergeCell ref="A9:C9"/>
    <mergeCell ref="I17:I18"/>
    <mergeCell ref="A17:A18"/>
    <mergeCell ref="B17:B18"/>
    <mergeCell ref="B14:B16"/>
    <mergeCell ref="E15:E16"/>
    <mergeCell ref="C14:C16"/>
    <mergeCell ref="D14:D16"/>
    <mergeCell ref="A14:A16"/>
    <mergeCell ref="I15:I16"/>
    <mergeCell ref="F15:F16"/>
    <mergeCell ref="A1:I1"/>
    <mergeCell ref="A4:C4"/>
    <mergeCell ref="A5:C5"/>
    <mergeCell ref="A6:C6"/>
    <mergeCell ref="A7:C7"/>
    <mergeCell ref="D6:I6"/>
    <mergeCell ref="A3:C3"/>
    <mergeCell ref="D3:I3"/>
    <mergeCell ref="A2:I2"/>
    <mergeCell ref="D7:I7"/>
    <mergeCell ref="A21:E21"/>
    <mergeCell ref="F21:H21"/>
    <mergeCell ref="D5:I5"/>
    <mergeCell ref="D4:I4"/>
    <mergeCell ref="I19:I20"/>
    <mergeCell ref="D17:E18"/>
    <mergeCell ref="A19:E20"/>
    <mergeCell ref="A10:C10"/>
    <mergeCell ref="D13:E13"/>
    <mergeCell ref="D8:G8"/>
    <mergeCell ref="C17:C18"/>
    <mergeCell ref="F19:F20"/>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5"/>
  <sheetViews>
    <sheetView showGridLines="0" zoomScale="80" zoomScaleNormal="80" zoomScaleSheetLayoutView="100" workbookViewId="0">
      <selection sqref="A1:G1"/>
    </sheetView>
  </sheetViews>
  <sheetFormatPr defaultColWidth="9.1796875" defaultRowHeight="13.5" x14ac:dyDescent="0.25"/>
  <cols>
    <col min="1" max="1" width="19" style="23" customWidth="1"/>
    <col min="2" max="2" width="45" style="21" customWidth="1"/>
    <col min="3" max="3" width="19.54296875" style="21" customWidth="1"/>
    <col min="4" max="4" width="24.453125" style="21" customWidth="1"/>
    <col min="5" max="5" width="20.6328125" style="21" customWidth="1"/>
    <col min="6" max="6" width="24.453125" style="21" customWidth="1"/>
    <col min="7" max="7" width="20.6328125" style="21" customWidth="1"/>
    <col min="8" max="16384" width="9.1796875" style="21"/>
  </cols>
  <sheetData>
    <row r="1" spans="1:7" s="9" customFormat="1" ht="25.5" customHeight="1" thickTop="1" x14ac:dyDescent="0.25">
      <c r="A1" s="183" t="s">
        <v>51</v>
      </c>
      <c r="B1" s="184"/>
      <c r="C1" s="184"/>
      <c r="D1" s="184"/>
      <c r="E1" s="184"/>
      <c r="F1" s="184"/>
      <c r="G1" s="185"/>
    </row>
    <row r="2" spans="1:7" s="9" customFormat="1" ht="25.5" customHeight="1" thickBot="1" x14ac:dyDescent="0.3">
      <c r="A2" s="56"/>
      <c r="B2" s="284" t="s">
        <v>52</v>
      </c>
      <c r="C2" s="284"/>
      <c r="D2" s="284"/>
      <c r="E2" s="284"/>
      <c r="F2" s="284"/>
      <c r="G2" s="285"/>
    </row>
    <row r="3" spans="1:7" s="1" customFormat="1" ht="25.5" customHeight="1" thickTop="1" x14ac:dyDescent="0.25">
      <c r="A3" s="193" t="s">
        <v>1</v>
      </c>
      <c r="B3" s="147"/>
      <c r="C3" s="147" t="str">
        <f>'2. ΤΗΡΗΣΗ ΕΘΝ &amp; ΚΟΙΝ ΚΑΝΟΝΩΝ'!D3</f>
        <v>Στερεά Ελλάδα 2021-2027</v>
      </c>
      <c r="D3" s="147"/>
      <c r="E3" s="147"/>
      <c r="F3" s="147"/>
      <c r="G3" s="148"/>
    </row>
    <row r="4" spans="1:7" s="1" customFormat="1" ht="36.75" customHeight="1" x14ac:dyDescent="0.25">
      <c r="A4" s="155" t="s">
        <v>3</v>
      </c>
      <c r="B4" s="156"/>
      <c r="C4" s="237" t="str">
        <f>'2. ΤΗΡΗΣΗ ΕΘΝ &amp; ΚΟΙΝ ΚΑΝΟΝΩΝ'!D4</f>
        <v>02: Διασφάλιση της περιβαλλοντικής αειφορίας, προσαρμογή στην κλιματική αλλαγή, πρόληψη και διαχείριση κινδύνων</v>
      </c>
      <c r="D4" s="237"/>
      <c r="E4" s="237"/>
      <c r="F4" s="237"/>
      <c r="G4" s="309"/>
    </row>
    <row r="5" spans="1:7" s="1" customFormat="1" ht="86.25" customHeight="1" x14ac:dyDescent="0.25">
      <c r="A5" s="151" t="s">
        <v>5</v>
      </c>
      <c r="B5" s="308"/>
      <c r="C5" s="158"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D5" s="158"/>
      <c r="E5" s="158"/>
      <c r="F5" s="158"/>
      <c r="G5" s="159"/>
    </row>
    <row r="6" spans="1:7" s="1" customFormat="1" ht="39.75" customHeight="1" x14ac:dyDescent="0.25">
      <c r="A6" s="310" t="s">
        <v>7</v>
      </c>
      <c r="B6" s="158"/>
      <c r="C6" s="158"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D6" s="158"/>
      <c r="E6" s="158"/>
      <c r="F6" s="158"/>
      <c r="G6" s="159"/>
    </row>
    <row r="7" spans="1:7" s="1" customFormat="1" ht="72.75" customHeight="1" x14ac:dyDescent="0.25">
      <c r="A7" s="310" t="s">
        <v>9</v>
      </c>
      <c r="B7" s="158"/>
      <c r="C7" s="158"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D7" s="158"/>
      <c r="E7" s="158"/>
      <c r="F7" s="158"/>
      <c r="G7" s="159"/>
    </row>
    <row r="8" spans="1:7" s="24" customFormat="1" ht="25.5" customHeight="1" x14ac:dyDescent="0.25">
      <c r="A8" s="281" t="s">
        <v>53</v>
      </c>
      <c r="B8" s="299"/>
      <c r="C8" s="158" t="str">
        <f>'2. ΤΗΡΗΣΗ ΕΘΝ &amp; ΚΟΙΝ ΚΑΝΟΝΩΝ'!D8</f>
        <v>2.4.2_1 - Εξοπλισμός Πολιτικής Προστασίας – (Νέες πράξεις)</v>
      </c>
      <c r="D8" s="158"/>
      <c r="E8" s="158"/>
      <c r="F8" s="158"/>
      <c r="G8" s="159"/>
    </row>
    <row r="9" spans="1:7" s="24" customFormat="1" ht="25.5" customHeight="1" x14ac:dyDescent="0.25">
      <c r="A9" s="51" t="s">
        <v>147</v>
      </c>
      <c r="B9" s="52"/>
      <c r="C9" s="52" t="str">
        <f>'2. ΤΗΡΗΣΗ ΕΘΝ &amp; ΚΟΙΝ ΚΑΝΟΝΩΝ'!D9</f>
        <v>44 (7893)</v>
      </c>
      <c r="D9" s="60" t="s">
        <v>17</v>
      </c>
      <c r="E9" s="60"/>
      <c r="F9" s="60" t="s">
        <v>15</v>
      </c>
      <c r="G9" s="63"/>
    </row>
    <row r="10" spans="1:7" s="1" customFormat="1" ht="25.5" customHeight="1" thickBot="1" x14ac:dyDescent="0.3">
      <c r="A10" s="208" t="s">
        <v>74</v>
      </c>
      <c r="B10" s="209"/>
      <c r="C10" s="300"/>
      <c r="D10" s="300"/>
      <c r="E10" s="300"/>
      <c r="F10" s="300"/>
      <c r="G10" s="301"/>
    </row>
    <row r="11" spans="1:7" s="22" customFormat="1" ht="25.5" customHeight="1" thickTop="1" x14ac:dyDescent="0.25">
      <c r="A11" s="324" t="s">
        <v>22</v>
      </c>
      <c r="B11" s="325" t="s">
        <v>148</v>
      </c>
      <c r="C11" s="325" t="s">
        <v>149</v>
      </c>
      <c r="D11" s="326" t="s">
        <v>150</v>
      </c>
      <c r="E11" s="327"/>
      <c r="F11" s="326" t="s">
        <v>151</v>
      </c>
      <c r="G11" s="331"/>
    </row>
    <row r="12" spans="1:7" s="22" customFormat="1" ht="25.5" customHeight="1" x14ac:dyDescent="0.25">
      <c r="A12" s="322"/>
      <c r="B12" s="323"/>
      <c r="C12" s="323"/>
      <c r="D12" s="328" t="s">
        <v>181</v>
      </c>
      <c r="E12" s="328" t="s">
        <v>182</v>
      </c>
      <c r="F12" s="328" t="s">
        <v>181</v>
      </c>
      <c r="G12" s="328" t="s">
        <v>182</v>
      </c>
    </row>
    <row r="13" spans="1:7" s="22" customFormat="1" ht="35.15" customHeight="1" x14ac:dyDescent="0.25">
      <c r="A13" s="33">
        <v>1</v>
      </c>
      <c r="B13" s="34" t="s">
        <v>152</v>
      </c>
      <c r="C13" s="330" t="s">
        <v>183</v>
      </c>
      <c r="D13" s="36" t="s">
        <v>153</v>
      </c>
      <c r="E13" s="320" t="s">
        <v>183</v>
      </c>
      <c r="F13" s="320">
        <f>'1. ΠΛΗΡΟΤΗΤΑ ΠΕΡΙΕΧΟΜΕΝΟΥ'!G20</f>
        <v>0</v>
      </c>
      <c r="G13" s="37"/>
    </row>
    <row r="14" spans="1:7" s="22" customFormat="1" ht="35.15" customHeight="1" x14ac:dyDescent="0.25">
      <c r="A14" s="33">
        <v>2</v>
      </c>
      <c r="B14" s="34" t="s">
        <v>154</v>
      </c>
      <c r="C14" s="314" t="s">
        <v>183</v>
      </c>
      <c r="D14" s="36" t="s">
        <v>153</v>
      </c>
      <c r="E14" s="320" t="s">
        <v>183</v>
      </c>
      <c r="F14" s="320">
        <f>'2. ΤΗΡΗΣΗ ΕΘΝ &amp; ΚΟΙΝ ΚΑΝΟΝΩΝ'!G30</f>
        <v>0</v>
      </c>
      <c r="G14" s="37"/>
    </row>
    <row r="15" spans="1:7" s="22" customFormat="1" ht="35.15" customHeight="1" x14ac:dyDescent="0.25">
      <c r="A15" s="33">
        <v>3</v>
      </c>
      <c r="B15" s="34" t="s">
        <v>155</v>
      </c>
      <c r="C15" s="35">
        <v>0.7</v>
      </c>
      <c r="D15" s="314" t="s">
        <v>153</v>
      </c>
      <c r="E15" s="329">
        <f>'3. ΣΚΟΠΙΜΟΤΗΤΑ'!G27</f>
        <v>0</v>
      </c>
      <c r="F15" s="320">
        <f>'3. ΣΚΟΠΙΜΟΤΗΤΑ'!G25</f>
        <v>0</v>
      </c>
      <c r="G15" s="349">
        <f>C15*'3. ΣΚΟΠΙΜΟΤΗΤΑ'!G27</f>
        <v>0</v>
      </c>
    </row>
    <row r="16" spans="1:7" s="6" customFormat="1" ht="35.15" customHeight="1" x14ac:dyDescent="0.25">
      <c r="A16" s="33">
        <v>4</v>
      </c>
      <c r="B16" s="34" t="s">
        <v>156</v>
      </c>
      <c r="C16" s="35">
        <v>0.3</v>
      </c>
      <c r="D16" s="314" t="s">
        <v>153</v>
      </c>
      <c r="E16" s="329">
        <f>'4. ΩΡΙΜΟΤΗΤΑ '!I21</f>
        <v>0</v>
      </c>
      <c r="F16" s="320">
        <f>'4. ΩΡΙΜΟΤΗΤΑ '!I19</f>
        <v>0</v>
      </c>
      <c r="G16" s="349">
        <f>C16*'4. ΩΡΙΜΟΤΗΤΑ '!I21</f>
        <v>0</v>
      </c>
    </row>
    <row r="17" spans="1:7" s="6" customFormat="1" ht="25.5" customHeight="1" x14ac:dyDescent="0.25">
      <c r="A17" s="307" t="s">
        <v>157</v>
      </c>
      <c r="B17" s="303"/>
      <c r="C17" s="303"/>
      <c r="D17" s="332" t="s">
        <v>158</v>
      </c>
      <c r="E17" s="333"/>
      <c r="F17" s="336"/>
      <c r="G17" s="350">
        <f>G16+G15</f>
        <v>0</v>
      </c>
    </row>
    <row r="18" spans="1:7" s="6" customFormat="1" ht="18.75" customHeight="1" x14ac:dyDescent="0.25">
      <c r="A18" s="306"/>
      <c r="B18" s="303"/>
      <c r="C18" s="303"/>
      <c r="D18" s="334"/>
      <c r="E18" s="335"/>
      <c r="F18" s="337"/>
      <c r="G18" s="350"/>
    </row>
    <row r="19" spans="1:7" s="6" customFormat="1" ht="29.25" customHeight="1" x14ac:dyDescent="0.25">
      <c r="A19" s="302" t="s">
        <v>159</v>
      </c>
      <c r="B19" s="303"/>
      <c r="C19" s="303"/>
      <c r="D19" s="304"/>
      <c r="E19" s="321"/>
      <c r="F19" s="321"/>
      <c r="G19" s="305"/>
    </row>
    <row r="20" spans="1:7" s="6" customFormat="1" ht="24" customHeight="1" x14ac:dyDescent="0.25">
      <c r="A20" s="306"/>
      <c r="B20" s="303"/>
      <c r="C20" s="303"/>
      <c r="D20" s="304"/>
      <c r="E20" s="321"/>
      <c r="F20" s="321"/>
      <c r="G20" s="305"/>
    </row>
    <row r="21" spans="1:7" s="6" customFormat="1" ht="35.25" hidden="1" customHeight="1" x14ac:dyDescent="0.25">
      <c r="A21" s="306"/>
      <c r="B21" s="303"/>
      <c r="C21" s="303"/>
      <c r="D21" s="304"/>
      <c r="E21" s="321"/>
      <c r="F21" s="321"/>
      <c r="G21" s="305"/>
    </row>
    <row r="22" spans="1:7" s="6" customFormat="1" ht="45" customHeight="1" x14ac:dyDescent="0.25">
      <c r="A22" s="295" t="s">
        <v>160</v>
      </c>
      <c r="B22" s="296"/>
      <c r="C22" s="41"/>
      <c r="D22" s="347" t="s">
        <v>46</v>
      </c>
      <c r="E22" s="338"/>
      <c r="F22" s="339"/>
      <c r="G22" s="340"/>
    </row>
    <row r="23" spans="1:7" s="6" customFormat="1" ht="45" customHeight="1" x14ac:dyDescent="0.25">
      <c r="A23" s="295" t="s">
        <v>161</v>
      </c>
      <c r="B23" s="296"/>
      <c r="C23" s="40"/>
      <c r="D23" s="347" t="s">
        <v>48</v>
      </c>
      <c r="E23" s="341"/>
      <c r="F23" s="342"/>
      <c r="G23" s="343"/>
    </row>
    <row r="24" spans="1:7" s="6" customFormat="1" ht="45" customHeight="1" thickBot="1" x14ac:dyDescent="0.3">
      <c r="A24" s="297" t="s">
        <v>162</v>
      </c>
      <c r="B24" s="298"/>
      <c r="C24" s="42"/>
      <c r="D24" s="348" t="s">
        <v>50</v>
      </c>
      <c r="E24" s="344"/>
      <c r="F24" s="345"/>
      <c r="G24" s="346"/>
    </row>
    <row r="25" spans="1:7" ht="14" thickTop="1" x14ac:dyDescent="0.25"/>
  </sheetData>
  <mergeCells count="29">
    <mergeCell ref="A1:G1"/>
    <mergeCell ref="A19:G21"/>
    <mergeCell ref="A17:C18"/>
    <mergeCell ref="G17:G18"/>
    <mergeCell ref="B2:G2"/>
    <mergeCell ref="A5:B5"/>
    <mergeCell ref="A10:B10"/>
    <mergeCell ref="C3:G3"/>
    <mergeCell ref="C5:G5"/>
    <mergeCell ref="C4:G4"/>
    <mergeCell ref="C8:G8"/>
    <mergeCell ref="A6:B6"/>
    <mergeCell ref="C6:G6"/>
    <mergeCell ref="A7:B7"/>
    <mergeCell ref="A4:B4"/>
    <mergeCell ref="A3:B3"/>
    <mergeCell ref="C7:G7"/>
    <mergeCell ref="A22:B22"/>
    <mergeCell ref="A23:B23"/>
    <mergeCell ref="A24:B24"/>
    <mergeCell ref="A8:B8"/>
    <mergeCell ref="C10:G10"/>
    <mergeCell ref="D11:E11"/>
    <mergeCell ref="F11:G11"/>
    <mergeCell ref="D17:E18"/>
    <mergeCell ref="F17:F18"/>
    <mergeCell ref="E22:G22"/>
    <mergeCell ref="E23:G23"/>
    <mergeCell ref="E24:G2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6</xdr:col>
                    <xdr:colOff>1727200</xdr:colOff>
                    <xdr:row>13</xdr:row>
                    <xdr:rowOff>209550</xdr:rowOff>
                  </from>
                  <to>
                    <xdr:col>7</xdr:col>
                    <xdr:colOff>273050</xdr:colOff>
                    <xdr:row>13</xdr:row>
                    <xdr:rowOff>222250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Props1.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8B18D6F0-B764-4FD8-BC47-C73AE06F10BB}">
  <ds:schemaRefs>
    <ds:schemaRef ds:uri="1462b46e-f33a-4752-86d7-8fbdd3b692c4"/>
    <ds:schemaRef ds:uri="http://www.w3.org/XML/1998/namespace"/>
    <ds:schemaRef ds:uri="http://purl.org/dc/dcmitype/"/>
    <ds:schemaRef ds:uri="http://purl.org/dc/elements/1.1/"/>
    <ds:schemaRef ds:uri="http://schemas.microsoft.com/office/2006/documentManagement/types"/>
    <ds:schemaRef ds:uri="http://schemas.microsoft.com/office/2006/metadata/properties"/>
    <ds:schemaRef ds:uri="6fb8953a-4a89-43cf-a567-9b77ad25ff9e"/>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Manager/>
  <Company>ΕΥΣ/ΥΠΟΙΟ</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subject/>
  <dc:creator>ΣΑΚΕΛΛΑΡΗ ΜΑΡΙΑ</dc:creator>
  <cp:keywords/>
  <dc:description/>
  <cp:lastModifiedBy>ΒΕΛΛΙΟΣ ΛΕΩΝΙΔΑΣ</cp:lastModifiedBy>
  <cp:revision/>
  <dcterms:created xsi:type="dcterms:W3CDTF">2003-03-13T10:14:32Z</dcterms:created>
  <dcterms:modified xsi:type="dcterms:W3CDTF">2024-03-12T11:15:55Z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