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lvellios.STEREAELLADA\OneDrive - MOU S.A\MA\NRCG\88.SES_21-27\ΠΡΟΣΚΛΗΣΕΙΣ\Πρ-53_10653_Δρ-2.4.1_1_ΑΝΤΙΠΛ_ΕΡΓΑ\ΠΡΟΣΚΛΗΣΗ\snm\"/>
    </mc:Choice>
  </mc:AlternateContent>
  <bookViews>
    <workbookView xWindow="-105" yWindow="-105" windowWidth="38625" windowHeight="21225" tabRatio="838"/>
  </bookViews>
  <sheets>
    <sheet name="ΕΠΙΛΕΞΙΜΟΤΗΤΑ ΠΛΗΡΟΤΗΤΑ ΦΟΡΕΙΣ" sheetId="18" r:id="rId1"/>
    <sheet name="1. ΠΛΗΡΟΤΗΤΑ ΠΕΡΙΕΧΟΜΕΝΟΥ" sheetId="4" r:id="rId2"/>
    <sheet name="2. ΤΗΡΗΣΗ ΕΘΝ &amp; ΚΟΙΝ ΚΑΝΟΝΩΝ" sheetId="6" r:id="rId3"/>
    <sheet name="3. ΣΚΟΠΙΜΟΤΗΤΑ" sheetId="1" r:id="rId4"/>
    <sheet name="4. ΩΡΙΜΟΤΗΤΑ " sheetId="15" r:id="rId5"/>
    <sheet name="ΦΑΠ" sheetId="16" r:id="rId6"/>
  </sheets>
  <definedNames>
    <definedName name="_xlnm.Print_Area" localSheetId="5">ΦΑΠ!$A$1:$G$24</definedName>
    <definedName name="_xlnm.Print_Titles" localSheetId="1">'1. ΠΛΗΡΟΤΗΤΑ ΠΕΡΙΕΧΟΜΕΝΟΥ'!$11:$13</definedName>
    <definedName name="_xlnm.Print_Titles" localSheetId="2">'2. ΤΗΡΗΣΗ ΕΘΝ &amp; ΚΟΙΝ ΚΑΝΟΝΩΝ'!$11:$13</definedName>
    <definedName name="_xlnm.Print_Titles" localSheetId="3">'3. ΣΚΟΠΙΜΟΤΗΤΑ'!$11:$13</definedName>
    <definedName name="_xlnm.Print_Titles" localSheetId="4">'4. ΩΡΙΜΟΤΗΤΑ '!$11:$13</definedName>
    <definedName name="_xlnm.Print_Titles" localSheetId="0">'ΕΠΙΛΕΞΙΜΟΤΗΤΑ ΠΛΗΡΟΤΗΤΑ ΦΟΡΕΙΣ'!$10:$12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24" i="1" l="1"/>
  <c r="V23" i="1"/>
  <c r="V22" i="1"/>
  <c r="V21" i="1"/>
  <c r="V20" i="1"/>
  <c r="V19" i="1"/>
  <c r="U24" i="1"/>
  <c r="U23" i="1"/>
  <c r="U22" i="1"/>
  <c r="U21" i="1"/>
  <c r="U20" i="1"/>
  <c r="U19" i="1"/>
  <c r="I22" i="1"/>
  <c r="I23" i="1" s="1"/>
  <c r="I25" i="1" l="1"/>
  <c r="R19" i="1"/>
  <c r="R20" i="1"/>
  <c r="R21" i="1"/>
  <c r="R22" i="1"/>
  <c r="R23" i="1"/>
  <c r="P23" i="1"/>
  <c r="P22" i="1"/>
  <c r="P21" i="1"/>
  <c r="P20" i="1"/>
  <c r="P19" i="1"/>
  <c r="G40" i="1" l="1"/>
  <c r="E15" i="16" s="1"/>
  <c r="F16" i="16"/>
  <c r="F15" i="16"/>
  <c r="F14" i="16"/>
  <c r="F13" i="16"/>
  <c r="I26" i="15"/>
  <c r="G16" i="16" s="1"/>
  <c r="M44" i="1"/>
  <c r="N44" i="1" s="1"/>
  <c r="K44" i="1"/>
  <c r="L43" i="1"/>
  <c r="K43" i="1"/>
  <c r="K40" i="1"/>
  <c r="K39" i="1"/>
  <c r="K38" i="1"/>
  <c r="K37" i="1"/>
  <c r="K33" i="1"/>
  <c r="G15" i="16" l="1"/>
  <c r="G17" i="16" s="1"/>
  <c r="E16" i="16"/>
  <c r="M32" i="1"/>
  <c r="M25" i="1"/>
  <c r="K32" i="1"/>
  <c r="K25" i="1"/>
  <c r="F9" i="1" l="1"/>
  <c r="F9" i="6"/>
  <c r="D9" i="6"/>
  <c r="D9" i="1" s="1"/>
  <c r="D10" i="6"/>
  <c r="D10" i="15" s="1"/>
  <c r="D10" i="4"/>
  <c r="F9" i="4"/>
  <c r="D9" i="4"/>
  <c r="D8" i="4"/>
  <c r="D10" i="1" l="1"/>
  <c r="D9" i="15"/>
  <c r="C9" i="16"/>
  <c r="D7" i="4"/>
  <c r="D6" i="4"/>
  <c r="H8" i="15" l="1"/>
  <c r="D3" i="6"/>
  <c r="C3" i="16" s="1"/>
  <c r="D4" i="6"/>
  <c r="D4" i="1" s="1"/>
  <c r="D5" i="6"/>
  <c r="D5" i="15" s="1"/>
  <c r="D6" i="6"/>
  <c r="D6" i="15" s="1"/>
  <c r="D7" i="6"/>
  <c r="D7" i="15" s="1"/>
  <c r="D8" i="6"/>
  <c r="C8" i="16" s="1"/>
  <c r="D4" i="4"/>
  <c r="D5" i="4"/>
  <c r="D3" i="1" l="1"/>
  <c r="D3" i="15"/>
  <c r="D8" i="1"/>
  <c r="D7" i="1"/>
  <c r="C7" i="16"/>
  <c r="C6" i="16"/>
  <c r="D6" i="1"/>
  <c r="C5" i="16"/>
  <c r="D5" i="1"/>
  <c r="D8" i="15"/>
  <c r="C4" i="16"/>
  <c r="D4" i="15"/>
</calcChain>
</file>

<file path=xl/sharedStrings.xml><?xml version="1.0" encoding="utf-8"?>
<sst xmlns="http://schemas.openxmlformats.org/spreadsheetml/2006/main" count="354" uniqueCount="201">
  <si>
    <t>ΣΤΑΔΙΟ Α΄: Έλεγχος πληρότητας και επιλεξιμότητας πρότασης</t>
  </si>
  <si>
    <t>ΠΡΟΓΡΑΜΜΑ</t>
  </si>
  <si>
    <t>Στερεά Ελλάδα 2021-2027</t>
  </si>
  <si>
    <t>ΠΡΟΤΕΡΑΙΟΤΗΤΑ</t>
  </si>
  <si>
    <t>02: Διασφάλιση της περιβαλλοντικής αειφορίας, προσαρμογή στην κλιματική αλλαγή, πρόληψη και διαχείριση κινδύνων</t>
  </si>
  <si>
    <t>ΣΤΟΧΟΣ ΠΟΛΙΤΙΚΗΣ</t>
  </si>
  <si>
    <t>2: Μια πιο πράσινη και ανθεκτική Ευρώπη με χαμηλές εκπομπές διοξειδίου του άνθρακα και καθ’ οδόν προς μια οικονομία καθαρών μηδενικών εκπομπών διοξειδίου του άνθρακα, μέσω της προώθησης της δίκαιης μετάβασης σε καθαρές μορφές ενέργειας, των πράσινων και γαλάζιων επενδύσεων, της κυκλικής οικονομίας, του μετριασμού της κλιματικής αλλαγής και της προσαρμογής στην κλιματική αλλαγή, της πρόληψης και της διαχείρισης των κινδύνων, και της βιώσιμης αστικής κινητικότητας</t>
  </si>
  <si>
    <t>ΕΙΔΙΚΟΣ ΣΤΟΧΟΣ</t>
  </si>
  <si>
    <t>RSO2.4: Προώθηση της προσαρμογής στην κλιματική αλλαγή και της πρόληψης του κινδύνου καταστροφών, της ανθεκτικότητας, λαμβάνοντας υπόψη προσεγγίσεις που βασίζονται στο οικοσύστημα</t>
  </si>
  <si>
    <t>ΠΕΔΙΑ ΠΑΡΕΜΒΑΣΗΣ</t>
  </si>
  <si>
    <t xml:space="preserve">058: Προσαρμογή στα μέτρα για την αντιμετώπιση της κλιματικής αλλαγής και πρόληψη και διαχείριση των κινδύνων που συνδέονται με το κλίμα: πλημμύρες και κατολισθήσεις (συμπεριλαμβανομένων των δραστηριοτήτων ευαισθητοποίησης, της πολιτικής προστασίας και των συστημάτων διαχείρισης  καταστροφών, των υποδομών και των προσεγγίσεων με βάση το οικοσύστημα) </t>
  </si>
  <si>
    <t>ΔΡΑΣΕΙΣ</t>
  </si>
  <si>
    <t>ΚΩΔΙΚΟΣ ΠΡΟΣΚΛΗΣΗΣ</t>
  </si>
  <si>
    <t>ΚΩΔΙΚΟΣ ΟΠΣ</t>
  </si>
  <si>
    <t>ΤΙΤΛΟΣ ΠΡΟΤΕΙΝΟΜΕΝΗΣ ΠΡΑΞΗΣ</t>
  </si>
  <si>
    <t xml:space="preserve"> </t>
  </si>
  <si>
    <t>ΑΞΙΟΛΟΓΗΣΗ ΣΕ ΕΠΙΠΕΔΟ ΚΑΤΗΓΟΡΙΑΣ ΚΡΙΤΗΡΙΩΝ</t>
  </si>
  <si>
    <t>ΚΡΙΤΗΡΙΟ</t>
  </si>
  <si>
    <t>Τιμή</t>
  </si>
  <si>
    <t>Αιτιολόγηση/Παρατηρήσεις</t>
  </si>
  <si>
    <t>Α/Α</t>
  </si>
  <si>
    <t>Περιγραφή</t>
  </si>
  <si>
    <t>Εξειδίκευση</t>
  </si>
  <si>
    <t>Δικαιούχος που εμπίπτει στην πρόσκληση</t>
  </si>
  <si>
    <t>Εξετάζεται εάν ο φορέας που υποβάλλει την πρόταση εμπίπτει στις κατηγορίες δυνητικών δικαιούχων που ορίζονται στην πρόσκληση</t>
  </si>
  <si>
    <t>ΝΑΙ</t>
  </si>
  <si>
    <t>ΟΧΙ</t>
  </si>
  <si>
    <t xml:space="preserve">Αρμοδιότητα δικαιούχου για υλοποίηση πράξης  </t>
  </si>
  <si>
    <t>Εξετάζεται εάν ο φορέας που υποβάλει την πρόταση έχει την αρμοδιότητα εκτέλεσης της πράξης. Ο έλεγχος γίνεται με βάση στοιχεία τεκμηρίωσης, όπως κανονιστικές αποφάσεις, καταστατικά φορέων κλπ που θ' αναζητήσει η ΔΑ στην ενημερωμένη από το δικαιούχο καρτέλα του στο ΟΠΣ.
Εφόσον η αρμοδιότητα υλοποίησης της πράξης έχει μεταβιβαστεί στο δικαιούχο από άλλο φορέα, κατά την έννοια σχετικών άρθρων του Ν.4412/2016, συνυποβάλλεται με το ΤΔΠ σχετική τεκμηρίωση</t>
  </si>
  <si>
    <t>Αρμοδιότητα του φορέα λειτουργίας και συντήρησης</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</si>
  <si>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ή τα στοιχεία αυτά δεν υπάρχουν στο ΟΠΣ, τότε υποβάλλονται συνημμένα κατά την υποβολή της πρότασης</t>
  </si>
  <si>
    <t>Τυπική πληρότητα της υποβαλλόμενης πρότασης</t>
  </si>
  <si>
    <t>Εξετάζεται αν, για την υποβολή της πρότασης, ακολουθήθηκε η προβλεπόμενη διαδικασία και έχουν επισυναφθεί όλα τα συνοδευτικά έγγραφα σύμφωνα με τα αναφερόμενα στη σχετική πρόσκληση (π.χ. Τεχνικό Δελτίο Πράξης πλήρως συμπληρωμένο, μελέτες, αδειοδοτήσεις, προαπαιτούμενες διοικητικές πράξεις, τυποποιημένα έντυπα, υπολογισμός των καθαρών εσόδων, κλπ)</t>
  </si>
  <si>
    <t>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</si>
  <si>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Εξετάζεται εάν η πράξη εμπίπτει στο στόχο πολιτικής, στην προτεραιότητα, στον ειδικό στόχο, στο/α πεδίο/α παρέμβασης, στον τύπο των δράσεων και στους όρους της πρόσκλησης</t>
  </si>
  <si>
    <t>Υποβολή αποφάσεων των αρμόδιων ή και συλλογικών οργάνων του δικαιούχου ή άλλων αρμοδίων οργάνων</t>
  </si>
  <si>
    <t>Εξετάζεται η υποβολή αποφάσεων των αρμόδιων ή και συλλογικών οργάνων του δικαιούχου ή άλλων αρμοδίων οργάνων.</t>
  </si>
  <si>
    <t>ΔΕΝ ΕΦΑΡΜΟΖΕΤΑΙ</t>
  </si>
  <si>
    <t>ΕΠΙΛΕΞΙΜΟΤΗΤΑ
ΠΛΗΡΟΤΗΤΑ
ΦΟΡΕΙΣ</t>
  </si>
  <si>
    <t>ΠΛΗΡΕΙΤΑΙ</t>
  </si>
  <si>
    <t>ΔΕΝ ΠΛΗΡΕΙΤΑΙ</t>
  </si>
  <si>
    <t>ΠΑΡΑΤΗΤΗΣΕΙΣ:</t>
  </si>
  <si>
    <t>Ημερομηνία έναρξης εξέτασης παραδεκτού πρότασης:</t>
  </si>
  <si>
    <t>Ο Αξιολογητής</t>
  </si>
  <si>
    <t>Ημερομηνία υποβολής συμπληρωματικών στοιχείων:</t>
  </si>
  <si>
    <t>Ο Προϊστάμενος Μονάδας Α</t>
  </si>
  <si>
    <t>Ημερομηνία ολοκλήρωσης εξέτασης παραδεκτού πρότασης:</t>
  </si>
  <si>
    <t>Ο Προϊστάμενος ΕΥΔ ΠΣτΕ</t>
  </si>
  <si>
    <t>ΦΥΛΛΟ ΑΞΙΟΛΟΓΗΣΗΣ ΠΡΑΞΗΣ</t>
  </si>
  <si>
    <t>ΣΤΑΔΙΟ Β' Αξιολόγηση των προτάσεων ανά ομάδα κριτηρίων</t>
  </si>
  <si>
    <t>ΔΡΑΣΗ</t>
  </si>
  <si>
    <t>ΚΑΤΗΓΟΡΙΑ ΚΡΙΤΗΡΙΩΝ</t>
  </si>
  <si>
    <t>1.  Πληρότητα περιεχομένου της πρότασης</t>
  </si>
  <si>
    <t>Περιγραφή κριτηρίου</t>
  </si>
  <si>
    <t>Πεδίο ΤΔΕ</t>
  </si>
  <si>
    <t>Εξειδίκευση κριτηρίου</t>
  </si>
  <si>
    <t>Κατάσταση</t>
  </si>
  <si>
    <t>Αιτιολόγηση</t>
  </si>
  <si>
    <t>1.1</t>
  </si>
  <si>
    <t>Πληρότητα και σαφήνεια του φυσικού αντικειμένου της προτεινόμενης πράξης</t>
  </si>
  <si>
    <t>Εξετάζεται η πληρότητα και σαφήνεια του φυσικού αντικειμένου της προτεινόμενης πράξης, ως προς:
α) τα βασικά τεχνικά, λειτουργικά και λοιπά χαρακτηριστικά της,
β) τον τρόπο υλοποίησης (επιλογή μεθοδολογίας και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την αποτύπωση των παραδοτέων της πράξης.</t>
  </si>
  <si>
    <t>Εκπλήρωση του κριτηρίου</t>
  </si>
  <si>
    <t>NAI</t>
  </si>
  <si>
    <t>1.2</t>
  </si>
  <si>
    <t>Ρεαλιστικότητα του προϋπολογισμού</t>
  </si>
  <si>
    <t>1.3</t>
  </si>
  <si>
    <t>Ρεαλιστικότητα του χρονοδιαγράμματος</t>
  </si>
  <si>
    <t>Εξετάζεται η ρεαλιστικότητα ολοκλήρωσης της πράξης σε σχέση με:
α)  το φυσικό αντικείμενο (μέγεθος, πολυπλοκότητα, κ.λπ. της πράξης)
β) την επιλεγμένη μέθοδο υλοποίησης (διαγωνιστική διαδικασία, αυτεπιστασία, επιταγές εισόδου (voucher), κ.λπ.) 
γ)  το επίπεδο ωριμότητας της πράξης σχετικά με την έκδοση κανονιστικών αποφάσεων που απαιτούνται για την υλοποίηση της πράξης όπως κήρυξη απαλλοτριώσεων, προκήρυξη για επιλογή ωφελουμένων, υπουργικές αποφάσεις εφαρμογής κλπ.
δ) τους ενδεχόμενους κινδύνους που συνδέονται με την υλοποίηση της πράξης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κ.λπ.</t>
  </si>
  <si>
    <r>
      <t xml:space="preserve">ΠΡΟΫΠΟΘΕΣΗ ΘΕΤΙΚΗΣ ΑΞΙΟΛΟΓΗΣΗΣ
</t>
    </r>
    <r>
      <rPr>
        <sz val="8"/>
        <rFont val="Verdana"/>
        <family val="2"/>
        <charset val="161"/>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</si>
  <si>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t>ΕΚΠΛΗΡΩΣΗ ΚΡΙΤΗΡΙΩΝ ΟΜΑΔΑΣ 1</t>
  </si>
  <si>
    <t xml:space="preserve">ΤΙΤΛΟΣ ΠΡΟΤΕΙΝΟΜΕΝΗΣ ΠΡΑΞΗΣ: </t>
  </si>
  <si>
    <t>ΟΜΑΔΑ ΚΡΙΤΗΡΙΩΝ</t>
  </si>
  <si>
    <t>2. Τήρηση θεσμικού πλαισίου και ενσωμάτωση οριζόντιων πολιτικών</t>
  </si>
  <si>
    <t>2.1</t>
  </si>
  <si>
    <t>Τήρηση θεσμικού πλαισίου ως προς τις δημόσιες συμβάσεις έργων, μελετών, προμηθειών και υπηρεσιών</t>
  </si>
  <si>
    <t>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t>
  </si>
  <si>
    <t>Τηρείται το εθνικό και ενωσιακό θεσμικό πλαίσιο για τη σύναψη συμβάσεων έργων, μελετών, προμηθειών και υπηρεσιών</t>
  </si>
  <si>
    <t>2.2</t>
  </si>
  <si>
    <t>Τήρηση θεσμικού πλαισίου πλην δημοσίων συμβάσεων, λαμβάνοντας υπόψη τον Χάρτη Θεμελιωδών Δικαιωμάτων της Ευρωπαϊκής Ένωσης</t>
  </si>
  <si>
    <t>Εξετάζεται αν η υλοποίηση της πράξης σχεδιάστηκε κατά τρόπο συμβατό με το περιεχόμενο του εφάρμοζόμενου θεσμικού πλαισίου και ικανοποιούνται οι υποχρεώσεις που προκύπτουν από τον Χάρτη Θεμελιωδών Δικαιωμάτων της Ευρωπαϊκής Ένωσης, όπως αυτές αναφέρονται στον "Πίνακα για τη συμμόρφωση των πράξεων με τον Χάρτη Θεμελιωδών Δικαιωμάτων της ΕΕ" που περιλαμβάνεται στην Πρόσκληση</t>
  </si>
  <si>
    <t>2.3</t>
  </si>
  <si>
    <t>Συμβατότητα της πράξης με τους κανόνες του ανταγωνισμού και των κρατικών ενισχύσεων (*)</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</si>
  <si>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στο συνημμένο Παράρτημα ΙΙΙ δίνονται κατευθύνσεις / οδηγίες ώστε να εξετάζεται εάν η πράξη είναι κρατική ενίσχυση. Στην περίπτωση που η πράξη δεν είναι κρατική ενίσχυση θεωρείται ότι ικανοποιείται το κριτήριο.</t>
  </si>
  <si>
    <t>Η πράξη είναι συμβιβατή με το δίκαιο του ανταγωνισμού περί κρατικών ενισχύσεων (*)</t>
  </si>
  <si>
    <t>Η πράξη ΔΕΝ είναι συμβατή με το δίκαιο του ανταγωνισμού περί κρατικών ενισχύσεων</t>
  </si>
  <si>
    <t>2.4</t>
  </si>
  <si>
    <t>Αειφόρος ανάπτυξη</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</si>
  <si>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t>
  </si>
  <si>
    <t>Η πράξη σέβεται την αρχή της αειφόρου ανάπτυξης και ειδικότερα σε σχέση με τους όρους, περιορισμούς και κατευθύνσεις της εγκεκριμένης ΚΥΑ ΣΜΠΕ του Προγράμματος και έχουν τηρηθεί οι εθνικοί και κοινοτικοί κανόνες μέχρι τη χρονική στιγμή υποβολής του αιτήματος χρηματοδότησης</t>
  </si>
  <si>
    <t>2.5</t>
  </si>
  <si>
    <t>Ενίσχυση της κλιματικής ανθεκτικότητας</t>
  </si>
  <si>
    <t>Τεκμηριώνεται η διασφάλιση της κλιματικής ανθεκτικότητας</t>
  </si>
  <si>
    <t>2.6</t>
  </si>
  <si>
    <t>Προάσπιση και προαγωγή της ισότητας μεταξύ ανδρών και γυναικών</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</si>
  <si>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</si>
  <si>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Η πράξη συνεκτιμά και υπερασπίζει την ισότητα μεταξύ ανδρών και γυναικών και ενσωματώνει τη διάσταση του φύλου</t>
  </si>
  <si>
    <t>2.7</t>
  </si>
  <si>
    <t>Αποτροπή κάθε διάκρισης λόγω φύλου, φυλετικής ή εθνοτικής καταγωγής, θρησκείας ή πεποιθήσεων, αναπηρίας, ηλικίας ή γενετήσιου προσανατολισμού</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</si>
  <si>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</si>
  <si>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</si>
  <si>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2.8</t>
  </si>
  <si>
    <t>Εξασφάλιση της προσβασιμότητας των ατόμων με αναπηρία</t>
  </si>
  <si>
    <t>Εξετάζεται πώς η πράξη διασφαλίζει την προσβασιμότητα των ατόμων με αναπηρία σύμφωνα με το ισχύον θεσμικό πλαίσιο. Σε περίπτωση κατά την οποία έχει ήδη αρχίσει η υλοποίηση της πράξης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εξειδίκευση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t>
  </si>
  <si>
    <t>Η πράξη διασφαλίζει την προσβασιμότητα των ατόμων με αναπηρία</t>
  </si>
  <si>
    <r>
      <rPr>
        <b/>
        <sz val="8"/>
        <rFont val="Verdana"/>
        <family val="2"/>
        <charset val="161"/>
      </rPr>
      <t>ΠΡΟΫΠΟΘΕΣΗ ΘΕΤΙΚΗΣ ΑΞΙΟΛΟΓΗΣΗΣ</t>
    </r>
    <r>
      <rPr>
        <sz val="8"/>
        <rFont val="Verdana"/>
        <family val="2"/>
        <charset val="161"/>
      </rPr>
      <t xml:space="preserve">
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
(*) Στην περίπτωση που η πράξη δεν είναι κρατική ενίσχυση θεωρείται ότι ικανοποιείται το κριτήριο και τίθεται η τιμή "ΝΑΙ"</t>
    </r>
  </si>
  <si>
    <t>ΕΚΠΛΗΡΩΣΗ ΚΡΙΤΗΡΙΩΝ ΟΜΑΔΑΣ 2</t>
  </si>
  <si>
    <t xml:space="preserve">ΠΑΡΑΤΗΡΗΣΕΙΣ </t>
  </si>
  <si>
    <t>3. Σκοπιμότητα πράξης</t>
  </si>
  <si>
    <t>3.1</t>
  </si>
  <si>
    <t>Αναγκαιότητα υλοποίησης της πράξης</t>
  </si>
  <si>
    <t>ΟΤΑ Α</t>
  </si>
  <si>
    <t>ΟΤΑ Β &amp; λοιποί</t>
  </si>
  <si>
    <t>3.2</t>
  </si>
  <si>
    <t>Αποτελεσματικότητα</t>
  </si>
  <si>
    <t>3.3</t>
  </si>
  <si>
    <t>Αποδοτικότητα</t>
  </si>
  <si>
    <t>3.4</t>
  </si>
  <si>
    <t>Βιωσιμότητα, λειτουργικότητα, αξιοποίηση.</t>
  </si>
  <si>
    <t>Πληρείται το κριτήριο</t>
  </si>
  <si>
    <t>3.5</t>
  </si>
  <si>
    <t>Καινοτομία</t>
  </si>
  <si>
    <t>Εξετάζεται η καινοτομία της προτεινόμενης πράξης βάσει της λειτουργίας ή μη σε τοπικό επίπεδο ανάλογων μηχανισμών, την πρωτοτυπία των παραδοτέων και των παρεχόμενων υπηρεσιών. Σε περίπτωση που η πράξη δεν μπορεί να χαρακτηριστεί καινοτόμα, λόγω της φύσης της, το εν λόγω κριτήριο δεν εφαρμόζεται.</t>
  </si>
  <si>
    <t>Υπάρχει καινοτομία στην πράξη.</t>
  </si>
  <si>
    <t>ΠΑΡΑΤΗΡΗΣΕΙΣ:</t>
  </si>
  <si>
    <t>ΣΥΝΟΛΙΚΗ ΒΑΘΜΟΛΟΓΙΑ ΟΜΑΔΑΣ  3</t>
  </si>
  <si>
    <t>4. ΩΡΙΜΟΤΗΤΑ ΠΡΑΞΗΣ</t>
  </si>
  <si>
    <t>Βαθμός</t>
  </si>
  <si>
    <t>Αιτολόγηση</t>
  </si>
  <si>
    <t>4.1</t>
  </si>
  <si>
    <t>Στάδιο εξέλιξης των απαιτούμενων προπαρασκευαστικών ενεργειών</t>
  </si>
  <si>
    <t>Υποέργο 1</t>
  </si>
  <si>
    <t>Υποέργο 2</t>
  </si>
  <si>
    <t>Ως ανωτέρω (εφόσον συνεκτιμάται/μώνται)</t>
  </si>
  <si>
    <t>4.2</t>
  </si>
  <si>
    <t>Βαθμός προόδου διοικητικών ή άλλων ενεργειών</t>
  </si>
  <si>
    <t>ΕΚΠΛΗΡΩΣΗ ΚΡΙΤΗΡΙΩΝ ΟΜΑΔΑΣ 4</t>
  </si>
  <si>
    <t>ΣΥΝΟΛΙΚΗ ΒΑΘΜΟΛΟΓΙΑ ΚΑΤΗΓΟΡΙΑΣ  4</t>
  </si>
  <si>
    <t xml:space="preserve"> ΚΩΔΙΚΟΣ ΠΡΟΣΚΛΗΣΗΣ</t>
  </si>
  <si>
    <t>Ομάδα κριτηρίων</t>
  </si>
  <si>
    <t>Συντελεστής στάθμισης</t>
  </si>
  <si>
    <t>Τιμή/Βαθμολογία</t>
  </si>
  <si>
    <t>Συνολική βαθμολογία</t>
  </si>
  <si>
    <t>ΠΛΗΡΟΤΗΤΑ ΠΕΡΙΕΧΟΜΕΝΟΥ ΤΗΣ ΠΡΟΤΑΣΗΣ</t>
  </si>
  <si>
    <t>ΝΑΙ/ΌΧΙ</t>
  </si>
  <si>
    <t>ΤΗΡΗΣΗ ΕΘΝΙΚΩΝ ΚΑΙ ΚΟΙΝΟΤΙΚΩΝ ΚΑΝΟΝΩΝ</t>
  </si>
  <si>
    <t>ΣΚΟΠΙΜΟΤΗΤΑ</t>
  </si>
  <si>
    <t>ΩΡΙΜΟΤΗΤΑ</t>
  </si>
  <si>
    <t xml:space="preserve">ΠΡΟΫΠΟΘΕΣΗ ΓΙΑ ΘΕΤΙΚΗ ΑΞΙΟΛΟΓΗΣΗ:                                                                                                                                                                                                                          </t>
  </si>
  <si>
    <t>ΣΥΝΟΛΙΚΗ ΒΑΘΜΟΛΟΓΊΑ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</si>
  <si>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</si>
  <si>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Ημερομηνία έναρξης εξέτασης </t>
  </si>
  <si>
    <t>Ημερομηνία υποβολής συμπληρωματικών στοιχείων</t>
  </si>
  <si>
    <t xml:space="preserve">Ημερομηνία ολοκλήρωσης εξέτασης </t>
  </si>
  <si>
    <t>Ο Προϊστάμενος ΕΥΔ</t>
  </si>
  <si>
    <t>ΌΧΙ</t>
  </si>
  <si>
    <r>
      <rPr>
        <b/>
        <sz val="8"/>
        <rFont val="Verdana"/>
        <family val="2"/>
        <charset val="161"/>
      </rPr>
      <t>ΠΡΟΫΠΟΘΕΣΗ ΘΕΤΙΚΗΣ ΑΞΙΟΛΟΓΗΣΗΣ</t>
    </r>
    <r>
      <rPr>
        <sz val="8"/>
        <rFont val="Verdana"/>
        <family val="2"/>
        <charset val="161"/>
      </rPr>
      <t>:
Η εκπλήρωση της ωριμότητας πράξης προϋποθέτει τη θετική αξιολόγηση «Ναι» σε όλα τα δυαδικά κριτήρια και βαθμολογία μεγαλύτερη του μηδενός (&gt;0) στα βαθμολογούμενα κριτήρια.</t>
    </r>
  </si>
  <si>
    <r>
      <t>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του προβλήματος που έχει εντοπιστεί ή/και στην αποτυχία της αγοράς που έχει προσδιοριστεί, καθώς και το βαθμό συμβολής της προτεινόμενης πράξης στην κάλυψη/ αντιμετώπιση των αναγκών σε σχέση με την κρισιμότητα του προβλήματος στο πλαίσιο του συγκεκριμένου ειδικού στόχου/κατηγορίας δράσεων
(</t>
    </r>
    <r>
      <rPr>
        <i/>
        <sz val="8"/>
        <rFont val="Verdana"/>
        <family val="2"/>
        <charset val="161"/>
      </rPr>
      <t>Βαρύτητα κριτηρίου 60%</t>
    </r>
    <r>
      <rPr>
        <sz val="8"/>
        <rFont val="Verdana"/>
        <family val="2"/>
        <charset val="161"/>
      </rPr>
      <t>)</t>
    </r>
  </si>
  <si>
    <t>ΕΚΠΛΗΡΩΣΗ ΔΥΑΔΙΚΩΝ ΚΡΙΤΗΡΙΩΝ ΟΜΑΔΑΣ 3</t>
  </si>
  <si>
    <t>ΔΥΑΔΙΚΟ</t>
  </si>
  <si>
    <t>ΒΑΘΜΟΛΟΓΟΥΜΕΝΟ</t>
  </si>
  <si>
    <t>-</t>
  </si>
  <si>
    <t>2.4.1_1 - Κατασκευή Έργων Αντιπλημμυρικής Προστασίας – (Νέες πράξεις)</t>
  </si>
  <si>
    <t>53 (10653)</t>
  </si>
  <si>
    <r>
      <rPr>
        <b/>
        <sz val="8"/>
        <rFont val="Verdana"/>
        <family val="2"/>
        <charset val="161"/>
      </rPr>
      <t xml:space="preserve">ΠΡΟΫΠΟΘΕΣΗ ΓΙΑ ΘΕΤΙΚΗ ΑΞΙΟΛΟΓΗΣΗ: </t>
    </r>
    <r>
      <rPr>
        <sz val="8"/>
        <rFont val="Verdana"/>
        <family val="2"/>
        <charset val="161"/>
      </rPr>
      <t xml:space="preserve">                                                                                                                     Απαιτείται θετική αξιολόγηση «Ναι» σε όλα τα παραπάνω κριτήρια, εκτός του κριτηρίου 6 που γίνεται δεκτή και η τιμή «Δεν εφαρμόζεται», για να ξεκινήσει το Στάδιο Β’ της αξιολόγησης.
Σε αντίθετη περίπτωση η πρόταση απορρίπτεται και ενημερώνεται σχετικά ο δυνητικός Δικαιούχος.</t>
    </r>
  </si>
  <si>
    <t>Το κριτήριο αυτό εφαρμόζεται σε έργα υποδομής με αναμενόμενη διάρκεια ζωής τουλάχιστον 5 ετών. 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με τις περαιτέρω κατευθύνσεις που έχουν δοθεί από την ΕΥΘΥΠΣ (βλ. συνημμένα πρόσκλησης)</t>
  </si>
  <si>
    <t>km</t>
  </si>
  <si>
    <r>
      <t xml:space="preserve">Εξετάζεται η συμβολή της προτεινόμενης πράξης στην επίτευξη των στόχων που έχουν τεθεί σε επίπεδο δεικτών, όπως προσδιορίζονται στον ειδικό στόχο ή σε επίπεδο δράσης. 
Ο βαθμός συμβολής εκφράζεται ως το πηλίκο των τιμών ενός δείκτη εκροής για την πράξη προς το δείκτη εκροής που αναφέρεται στην πρόσκληση. Η ΔΑ δύναται να αναφέρει στην πρόσκληση το δείκτη εκροής του ειδικού στόχου, ή εναλλακτικά το δείκτη εκροής της δράσης όπως αυτός έχει προκύψει από την εξειδίκευση των δράσεων. Πν= (δείκτης εκροής της πράξης) / (δείκτης εκροής ειδικού στόχου ή δράσης).
</t>
    </r>
    <r>
      <rPr>
        <i/>
        <sz val="8"/>
        <rFont val="Verdana"/>
        <family val="2"/>
        <charset val="161"/>
      </rPr>
      <t>Για ενδιάμεσες τιμές του Πηλίκου Πv ο βαθμός υπολογίζεται με γραμμική παρεμβολή</t>
    </r>
    <r>
      <rPr>
        <sz val="8"/>
        <rFont val="Verdana"/>
        <family val="2"/>
        <charset val="161"/>
      </rPr>
      <t xml:space="preserve">
(</t>
    </r>
    <r>
      <rPr>
        <i/>
        <sz val="8"/>
        <rFont val="Verdana"/>
        <family val="2"/>
        <charset val="161"/>
      </rPr>
      <t>Βαρύτητα κριτηρίου 20%</t>
    </r>
    <r>
      <rPr>
        <sz val="8"/>
        <rFont val="Verdana"/>
        <family val="2"/>
        <charset val="161"/>
      </rPr>
      <t>)</t>
    </r>
  </si>
  <si>
    <t>0,30 ≥ Πν &gt; 0,25</t>
  </si>
  <si>
    <t>Πv = 0,00</t>
  </si>
  <si>
    <t>0,03 &gt; Πν &gt; 0,00</t>
  </si>
  <si>
    <t>0,08 ≥ Πν &gt; 0,03</t>
  </si>
  <si>
    <t>0,15 ≥ Πν &gt; 0,08</t>
  </si>
  <si>
    <t>0,25 ≥ Πν &gt; 0,15</t>
  </si>
  <si>
    <r>
      <t xml:space="preserve">Πν </t>
    </r>
    <r>
      <rPr>
        <sz val="8"/>
        <rFont val="Calibri"/>
        <family val="2"/>
        <charset val="161"/>
      </rPr>
      <t>≥</t>
    </r>
    <r>
      <rPr>
        <sz val="8"/>
        <rFont val="Verdana"/>
        <family val="2"/>
        <charset val="161"/>
      </rPr>
      <t xml:space="preserve"> 0,30</t>
    </r>
  </si>
  <si>
    <t>Πi = 0,00</t>
  </si>
  <si>
    <t>Πi ≥ 0,30</t>
  </si>
  <si>
    <t>0,30 ≥ Πi &gt; 0,25</t>
  </si>
  <si>
    <t>0,25 ≥ Πi &gt; 0,15</t>
  </si>
  <si>
    <t>0,15 ≥ Πi &gt; 0,08</t>
  </si>
  <si>
    <t>0,08 ≥ Πi &gt; 0,03</t>
  </si>
  <si>
    <t>0,03 &gt; Πi &gt; 0,00</t>
  </si>
  <si>
    <r>
      <t xml:space="preserve">Εξετάζεται η σχέση των αναμενόμενων εκροών της προτεινόμενης πράξης με τον αντίστοιχο προϋπολογισμό βάσει της οποίας υπολογίζεται το μοναδιαίο κόστος ανά μονάδα του δείκτη εκροής από την υλοποίησή της. Η αποδοτικότητα εκφράζεται ως το πηλίκο Π= (δείκτης εκροών πράξης / δείκτης εκροών για το σύνολο της Πρόσκλησης) προς (προϋπολογισμό πράξης / προϋπολογισμό Πρόσκλησης)
</t>
    </r>
    <r>
      <rPr>
        <i/>
        <sz val="8"/>
        <rFont val="Verdana"/>
        <family val="2"/>
        <charset val="161"/>
      </rPr>
      <t>Για ενδιάμεσες τιμές του Πηλίκου Πi ο βαθμός υπολογίζεται με γραμμική παρεμβολή</t>
    </r>
    <r>
      <rPr>
        <sz val="8"/>
        <rFont val="Verdana"/>
        <family val="2"/>
        <charset val="161"/>
      </rPr>
      <t xml:space="preserve">
(</t>
    </r>
    <r>
      <rPr>
        <i/>
        <sz val="8"/>
        <rFont val="Verdana"/>
        <family val="2"/>
        <charset val="161"/>
      </rPr>
      <t>Βαρύτητα κριτηρίου 20%</t>
    </r>
    <r>
      <rPr>
        <sz val="8"/>
        <rFont val="Verdana"/>
        <family val="2"/>
        <charset val="161"/>
      </rPr>
      <t>)</t>
    </r>
  </si>
  <si>
    <t>OXI</t>
  </si>
  <si>
    <t>Ο δικαιούχος θα πρέπει να περιγράψει τον τρόπο με τον οποίο τα παραδοτέα/αποτελέσματα της προτεινόμενης πράξης θα αξιοποιηθούν. Επιπλέον για πράξεις που περιλαμβάνουν επενδύσεις σε υποδομές ή παραγωγικές επενδύσεις να τεκμηριώνει ότι διαθέτει τους απαραίτητους χρηματοδοτικούς πόρους και μηχανισμούς για να καλύψει τα έξοδα λειτουργίας και συντήρησης ώστε να διασφαλίσει την χρηματοοικονομική βιωσιμότητα αυτών των πράξεων. Ειδικότερα,
στις περιπτώσεις που η πράξη περιλαμβάνει επενδύσεις σε υποδομές, ο δικαιούχος συμπληρώνει το Παράρτημα Ι - Χρηματοοικονομική Βιωσιμότητα, στο οποίο γίνεται ανάλυση των αναγκών χρηματοδότησης της πράξης κατά τη διάρκεια των πρώτων πέντε ετών λειτουργίας της ώστε να τεκμηριώνεται η κάλυψη του κόστους λειτουργίας.
Εξετάζονται όλα τα απαραίτητα στοιχεία που προσδιορίζονται στην πρόσκληση για την εξασφάλιση της λειτουργικότητας κατά την ολοκλήρωση της πράξης.</t>
  </si>
  <si>
    <r>
      <t xml:space="preserve">ΠΡΟΫΠΟΘΕΣΗ ΘΕΤΙΚΗΣ ΑΞΙΟΛΟΓΗΣΗΣ
</t>
    </r>
    <r>
      <rPr>
        <sz val="8"/>
        <rFont val="Verdana"/>
        <family val="2"/>
        <charset val="161"/>
      </rPr>
      <t>Η Πράξη θα πρέπει να λαμβάνει θετική τιμή "ΝΑΙ" σε όλα τα δυαδικά κριτήρια, εκτός του κριτηρίου 3.5 που γίνεται δεκτή και η τιμή «Δεν εφαρμόζεται», και τιμή μεγαλύτερη του μηδενός (&gt;0) στα βαθμολογούμενα κριτήρια, πριν την εφαρμογή της προσαύξησης κατά 1 μονάδα στο κριτήριο 3.1, εφόσον αυτή πρέπει να γίνει. Κάθε κριτήριο, για να λάβει θετική τιμή "Ναι", θα πρέπει να πληροί όλες τις επιμέρους προϋποθέσεις.</t>
    </r>
  </si>
  <si>
    <t>Τεκμηριώνεται η αναγκαιότητα υλοποίησης της πράξης και ο τρόπος με τον οποίο η προτεινόμενη πράξη συμβάλλει στον ειδικό στόχο/κατηγορίας δράσεων</t>
  </si>
  <si>
    <r>
      <rPr>
        <b/>
        <sz val="8"/>
        <rFont val="Verdana"/>
        <family val="2"/>
        <charset val="161"/>
      </rPr>
      <t>α. Υψηλή αναγκαιότητα</t>
    </r>
    <r>
      <rPr>
        <sz val="8"/>
        <rFont val="Verdana"/>
        <family val="2"/>
        <charset val="161"/>
      </rPr>
      <t>: Η πράξη υλοποιείται εντός Ζώνης δυνητικά Υψηλού Κινδύνου Πλημμύρας</t>
    </r>
  </si>
  <si>
    <r>
      <rPr>
        <b/>
        <sz val="8"/>
        <rFont val="Verdana"/>
        <family val="2"/>
        <charset val="161"/>
      </rPr>
      <t>β. Κανονική αναγκαιότητα</t>
    </r>
    <r>
      <rPr>
        <sz val="8"/>
        <rFont val="Verdana"/>
        <family val="2"/>
        <charset val="161"/>
      </rPr>
      <t>:  Η πράξη υλοποιείται εκτός Ζώνης δυνητικά Υψηλού Κινδύνου Πλημμύρας</t>
    </r>
  </si>
  <si>
    <r>
      <rPr>
        <b/>
        <sz val="8"/>
        <rFont val="Verdana"/>
        <family val="2"/>
        <charset val="161"/>
      </rPr>
      <t>γ. Μη τεκμηρίωση αναγκαιότητας</t>
    </r>
    <r>
      <rPr>
        <sz val="8"/>
        <rFont val="Verdana"/>
        <family val="2"/>
        <charset val="161"/>
      </rPr>
      <t>: Δεν τεκμηριώνεται επαρκώς η αναγκαιότητα [Βαθμός 0]</t>
    </r>
  </si>
  <si>
    <t>Προτάσεις έργων που αφορούν σε πυρόπληκτες περιοχές της Εύβοιας θα λαμβάνουν βαθμολογία προσαυξημένη κατά ένα (1) βαθμό σε σχέση με τις τιμές του πίνακα τιμών του κριτηρίου 3.1</t>
  </si>
  <si>
    <t>Η αξιολόγηση της ωριμότητας της προτεινόμενης πράξης διενεργείται ανά υποέργο και αφορά την ωριμότητα των υποέργων εκείνων που συμβάλλουν στο δείκτη εκροών της πρόσκλησης. Δεν προσμετρούνται επίσης άλλα υποστηρικτικά υποέργα όπως ΟΚΩ κλπ</t>
  </si>
  <si>
    <r>
      <rPr>
        <b/>
        <sz val="8"/>
        <rFont val="Verdana"/>
        <family val="2"/>
        <charset val="161"/>
      </rPr>
      <t>β. Μέτρια Ωριμότητα</t>
    </r>
    <r>
      <rPr>
        <sz val="8"/>
        <rFont val="Verdana"/>
        <family val="2"/>
        <charset val="161"/>
      </rPr>
      <t>: Eγκεκριμένες οριστικές μελέτες με ελλείψεις</t>
    </r>
  </si>
  <si>
    <r>
      <rPr>
        <b/>
        <sz val="8"/>
        <rFont val="Verdana"/>
        <family val="2"/>
        <charset val="161"/>
      </rPr>
      <t>β. Υψηλή Ωριμότητα</t>
    </r>
    <r>
      <rPr>
        <sz val="8"/>
        <rFont val="Verdana"/>
        <family val="2"/>
        <charset val="161"/>
      </rPr>
      <t>: Σχέδια τευχών δημποπράτησης και εγκεκριμένες οριστικές μελέτες που είναι πλήρεις</t>
    </r>
  </si>
  <si>
    <r>
      <rPr>
        <b/>
        <sz val="8"/>
        <rFont val="Verdana"/>
        <family val="2"/>
        <charset val="161"/>
      </rPr>
      <t>γ. Ανώριμο</t>
    </r>
    <r>
      <rPr>
        <sz val="8"/>
        <rFont val="Verdana"/>
        <family val="2"/>
        <charset val="161"/>
      </rPr>
      <t>: Δεν υποβλήθηκαν εγκεκριμένες οριστικές μελέτες</t>
    </r>
  </si>
  <si>
    <r>
      <rPr>
        <b/>
        <sz val="8"/>
        <rFont val="Verdana"/>
        <family val="2"/>
        <charset val="161"/>
      </rPr>
      <t>α. Πλήρης ωριμότητα</t>
    </r>
    <r>
      <rPr>
        <sz val="8"/>
        <rFont val="Verdana"/>
        <family val="2"/>
        <charset val="161"/>
      </rPr>
      <t>: Νομική δέσμευση σε εξέλιξη</t>
    </r>
  </si>
  <si>
    <r>
      <t>Εξετάζεται ο βαθμός ωριμότητας της πράξης από την άποψη της εξέλιξης των απαιτούμενων ενεργειών προετοιμασίας (μελέτες, έρευνες, εγκρίσεις μελετών,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
(</t>
    </r>
    <r>
      <rPr>
        <i/>
        <sz val="8"/>
        <rFont val="Verdana"/>
        <family val="2"/>
        <charset val="161"/>
      </rPr>
      <t>Βαρύτητα κριτηρίου 50% στην Ομάδα 4</t>
    </r>
    <r>
      <rPr>
        <sz val="8"/>
        <rFont val="Verdana"/>
        <family val="2"/>
        <charset val="161"/>
      </rPr>
      <t>)</t>
    </r>
  </si>
  <si>
    <r>
      <t xml:space="preserve">Εξετάζεται ο βαθμός προόδου συγκεκριμένων διοικητικών ή άλλων ενεργειών, πέραν αυτών που εξετάζονται στο πλαίσιο του ανωτέρω κριτηρίου, οι οποίες είναι απαραίτητες για την υλοποίηση της προτεινόμενης πράξης (πχ διαδικασία απόκτησης γης, αδειοδοτήσεις, εγκρίσεις από συμβούλια κ.λπ.)
</t>
    </r>
    <r>
      <rPr>
        <i/>
        <sz val="8"/>
        <rFont val="Verdana"/>
        <family val="2"/>
        <charset val="161"/>
      </rPr>
      <t>(Βαρύτητα κριτηρίου 50% στην Ομάδα 4)</t>
    </r>
  </si>
  <si>
    <t>Δεν έχει ολοκληρωθεί το σύνολο των απαιτούμενων αδειοδοτήσεων, εγκρίσεων,</t>
  </si>
  <si>
    <t>Ολοκληρωμένες διαδικασίες για το σύνολο των απαιτούμενων αδειοδοτήσεων, εγκρίσεων, απόκτησης γης</t>
  </si>
  <si>
    <t>Ολοκληρωμένες διαδικασίες για το σύνολο των απαιτούμενων αδειοδοτήσεων, εγκρίσεων, εκτός της διαδικασίας απόκτησης γης</t>
  </si>
  <si>
    <r>
      <t xml:space="preserve">Εξετάζεται εάν:
</t>
    </r>
    <r>
      <rPr>
        <b/>
        <sz val="8"/>
        <rFont val="Verdana"/>
        <family val="2"/>
        <charset val="161"/>
      </rPr>
      <t>(Α)</t>
    </r>
    <r>
      <rPr>
        <sz val="8"/>
        <rFont val="Verdana"/>
        <family val="2"/>
        <charset val="161"/>
      </rPr>
      <t xml:space="preserve"> η πρόταση περιλαμβάνει όλα τα αναγκαία κόστη για την υλοποίηση του φυσικού αντικειμένου/παραδοτέων,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και αφετέρου να αποφεύγονται μη αναγκαία ή μη επιλέξιμα κόστη.
</t>
    </r>
    <r>
      <rPr>
        <b/>
        <sz val="8"/>
        <rFont val="Verdana"/>
        <family val="2"/>
        <charset val="161"/>
      </rPr>
      <t>(Β)</t>
    </r>
    <r>
      <rPr>
        <sz val="8"/>
        <rFont val="Verdana"/>
        <family val="2"/>
        <charset val="161"/>
      </rPr>
      <t xml:space="preserve"> η κοστολόγηση της προτεινόμενης πράξης είναι εύλογη για το είδος (i) της/των δημόσιας/ων σύμβασης/εων που θα προκύψει/ουν όπως, συμβάσεις έργων, μελετών και τεχνικών και λοιπών συναφών επιστημονικών υπηρεσιών, προμηθειών, υπηρεσιών και (ii) υλοποίησης με ίδια μέσα, Πιο συγκεκριμένα:
</t>
    </r>
    <r>
      <rPr>
        <u/>
        <sz val="8"/>
        <rFont val="Verdana"/>
        <family val="2"/>
        <charset val="161"/>
      </rPr>
      <t xml:space="preserve">1. Δημόσιες συμβάσεις </t>
    </r>
    <r>
      <rPr>
        <sz val="8"/>
        <rFont val="Verdana"/>
        <family val="2"/>
        <charset val="161"/>
      </rPr>
      <t xml:space="preserve">
</t>
    </r>
    <r>
      <rPr>
        <u/>
        <sz val="8"/>
        <rFont val="Verdana"/>
        <family val="2"/>
        <charset val="161"/>
      </rPr>
      <t>1α. Δημόσια έργα και δημόσιες συμβάσεις μελετών και τεχνικών και λοιπών συναφών επιστημονικών υπηρεσιών</t>
    </r>
    <r>
      <rPr>
        <sz val="8"/>
        <rFont val="Verdana"/>
        <family val="2"/>
        <charset val="161"/>
      </rPr>
      <t xml:space="preserve">
Οι προϋπολογισμοί των παραπάνω κατηγοριών προκύπτουν από τα αναλυτικά τιμολόγια δημοσίων έργων για διάφορες κατηγορίες (Οδοποιίας, Υδραυλικών, Λιμενικών, Οικοδομικών και Πρασίνου κλπ) και από τον Κανονισμό Προεκτιμώμενων Αμοιβών μελετών και παροχής τεχνικών και λοιπών συναφών επιστημονικών υπηρεσιών αντίστοιχα.
Ο προτεινόμενος προϋπολογισμός θα πρέπει να έχει συνταχθεί με βάση τα τελευταία εγκεκριμένα τιμολόγια. 
</t>
    </r>
    <r>
      <rPr>
        <u/>
        <sz val="8"/>
        <rFont val="Verdana"/>
        <family val="2"/>
        <charset val="161"/>
      </rPr>
      <t xml:space="preserve">1β. Προμήθειες  </t>
    </r>
    <r>
      <rPr>
        <sz val="8"/>
        <rFont val="Verdana"/>
        <family val="2"/>
        <charset val="161"/>
      </rPr>
      <t xml:space="preserve">
Το εύλογο του προϋπολογισμού για προμήθειες μπορεί να βασισθεί: 
-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 σε έρευνα αγοράς συμπεριλαμβανομένης της αναζήτησης και διασταύρωσης τιμών από επίσημους προμηθευτές ή μέσω του διαδικτύου, ή/και 
- σε μη δεσμευτικές προσφορές (π.χ. τουλάχιστον δύο προσφορές από δύο ανεξάρτητους μεταξύ τους προμηθευτές) που υποβάλλονται από τον δυνητικό δικαιούχο.
</t>
    </r>
    <r>
      <rPr>
        <u/>
        <sz val="8"/>
        <rFont val="Verdana"/>
        <family val="2"/>
        <charset val="161"/>
      </rPr>
      <t xml:space="preserve">1γ. Υπηρεσίες </t>
    </r>
    <r>
      <rPr>
        <sz val="8"/>
        <rFont val="Verdana"/>
        <family val="2"/>
        <charset val="161"/>
      </rPr>
      <t xml:space="preserve">
Το εύλογο του προϋπολογισμού για υπηρεσίες μπορεί να βασισθεί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t>
    </r>
    <r>
      <rPr>
        <u/>
        <sz val="8"/>
        <color rgb="FFFF0000"/>
        <rFont val="Verdana"/>
        <family val="2"/>
        <charset val="161"/>
      </rP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</si>
</sst>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 #,##0.00\ [$€]_-;_-* &quot;-&quot;??\ [$€]_-;_-@_-"/>
    <numFmt numFmtId="165" formatCode="#,##0.0"/>
    <numFmt numFmtId="167" formatCode="#,##0.0\ _€"/>
  </numFmts>
  <fonts count="21" x14ac:knownFonts="1">
    <font>
      <sz val="10"/>
      <name val="Arial Greek"/>
      <charset val="161"/>
    </font>
    <font>
      <sz val="10"/>
      <name val="Arial Greek"/>
      <charset val="161"/>
    </font>
    <font>
      <b/>
      <sz val="10"/>
      <name val="Arial Greek"/>
      <family val="2"/>
      <charset val="161"/>
    </font>
    <font>
      <b/>
      <sz val="10"/>
      <name val="Arial Greek"/>
      <charset val="161"/>
    </font>
    <font>
      <b/>
      <sz val="12"/>
      <name val="Verdana"/>
      <family val="2"/>
      <charset val="161"/>
    </font>
    <font>
      <sz val="10"/>
      <name val="Verdana"/>
      <family val="2"/>
      <charset val="161"/>
    </font>
    <font>
      <b/>
      <sz val="10"/>
      <name val="Verdana"/>
      <family val="2"/>
      <charset val="161"/>
    </font>
    <font>
      <b/>
      <sz val="9"/>
      <name val="Verdana"/>
      <family val="2"/>
      <charset val="161"/>
    </font>
    <font>
      <sz val="9"/>
      <name val="Verdana"/>
      <family val="2"/>
      <charset val="161"/>
    </font>
    <font>
      <b/>
      <sz val="8"/>
      <name val="Verdana"/>
      <family val="2"/>
      <charset val="161"/>
    </font>
    <font>
      <sz val="8"/>
      <name val="Verdana"/>
      <family val="2"/>
      <charset val="161"/>
    </font>
    <font>
      <b/>
      <sz val="10"/>
      <name val="Arial"/>
      <family val="2"/>
    </font>
    <font>
      <sz val="10"/>
      <name val="Arial Greek"/>
      <charset val="161"/>
    </font>
    <font>
      <sz val="8"/>
      <name val="Arial Greek"/>
      <charset val="161"/>
    </font>
    <font>
      <b/>
      <sz val="8"/>
      <name val="Arial Greek"/>
      <charset val="161"/>
    </font>
    <font>
      <b/>
      <u/>
      <sz val="8"/>
      <name val="Verdana"/>
      <family val="2"/>
      <charset val="161"/>
    </font>
    <font>
      <sz val="9"/>
      <name val="Arial Greek"/>
      <charset val="161"/>
    </font>
    <font>
      <u/>
      <sz val="8"/>
      <name val="Verdana"/>
      <family val="2"/>
      <charset val="161"/>
    </font>
    <font>
      <i/>
      <sz val="8"/>
      <name val="Verdana"/>
      <family val="2"/>
      <charset val="161"/>
    </font>
    <font>
      <sz val="8"/>
      <name val="Calibri"/>
      <family val="2"/>
      <charset val="161"/>
    </font>
    <font>
      <u/>
      <sz val="8"/>
      <color rgb="FFFF0000"/>
      <name val="Verdana"/>
      <family val="2"/>
      <charset val="161"/>
    </font>
  </fonts>
  <fills count="7">
    <fill>
      <patternFill patternType="none"/>
    </fill>
    <fill>
      <patternFill patternType="gray125"/>
    </fill>
    <fill>
      <patternFill patternType="solid">
        <fgColor indexed="31"/>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theme="0" tint="-0.14999847407452621"/>
        <bgColor indexed="64"/>
      </patternFill>
    </fill>
  </fills>
  <borders count="78">
    <border>
      <left/>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double">
        <color indexed="64"/>
      </right>
      <top style="thin">
        <color indexed="64"/>
      </top>
      <bottom/>
      <diagonal/>
    </border>
    <border>
      <left/>
      <right style="double">
        <color indexed="64"/>
      </right>
      <top/>
      <bottom/>
      <diagonal/>
    </border>
    <border>
      <left style="thin">
        <color indexed="64"/>
      </left>
      <right style="thin">
        <color indexed="64"/>
      </right>
      <top style="thin">
        <color indexed="64"/>
      </top>
      <bottom style="double">
        <color indexed="64"/>
      </bottom>
      <diagonal/>
    </border>
    <border>
      <left style="double">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bottom/>
      <diagonal/>
    </border>
    <border>
      <left/>
      <right/>
      <top style="double">
        <color indexed="64"/>
      </top>
      <bottom/>
      <diagonal/>
    </border>
    <border>
      <left/>
      <right style="double">
        <color indexed="64"/>
      </right>
      <top style="thin">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top style="thin">
        <color indexed="64"/>
      </top>
      <bottom style="thin">
        <color indexed="64"/>
      </bottom>
      <diagonal/>
    </border>
    <border>
      <left/>
      <right/>
      <top style="thin">
        <color indexed="64"/>
      </top>
      <bottom/>
      <diagonal/>
    </border>
    <border>
      <left style="double">
        <color indexed="64"/>
      </left>
      <right/>
      <top/>
      <bottom style="double">
        <color indexed="64"/>
      </bottom>
      <diagonal/>
    </border>
    <border>
      <left/>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bottom style="double">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style="thin">
        <color indexed="64"/>
      </right>
      <top style="double">
        <color indexed="64"/>
      </top>
      <bottom/>
      <diagonal/>
    </border>
    <border>
      <left/>
      <right style="double">
        <color indexed="64"/>
      </right>
      <top style="thin">
        <color indexed="64"/>
      </top>
      <bottom style="double">
        <color indexed="64"/>
      </bottom>
      <diagonal/>
    </border>
  </borders>
  <cellStyleXfs count="2">
    <xf numFmtId="0" fontId="0" fillId="0" borderId="0"/>
    <xf numFmtId="164" fontId="1" fillId="0" borderId="0" applyFont="0" applyFill="0" applyBorder="0" applyAlignment="0" applyProtection="0"/>
  </cellStyleXfs>
  <cellXfs count="368">
    <xf numFmtId="0" fontId="0" fillId="0" borderId="0" xfId="0"/>
    <xf numFmtId="0" fontId="5" fillId="0" borderId="0" xfId="0" applyFont="1" applyAlignment="1">
      <alignment vertical="center"/>
    </xf>
    <xf numFmtId="0" fontId="8" fillId="0" borderId="0" xfId="0" applyFont="1"/>
    <xf numFmtId="0" fontId="8" fillId="0" borderId="0" xfId="0" applyFont="1" applyAlignment="1">
      <alignment horizontal="center"/>
    </xf>
    <xf numFmtId="0" fontId="8" fillId="0" borderId="0" xfId="0" applyFont="1" applyAlignment="1">
      <alignment horizontal="center" vertical="center"/>
    </xf>
    <xf numFmtId="0" fontId="10" fillId="0" borderId="1" xfId="0" applyFont="1" applyBorder="1" applyAlignment="1">
      <alignment horizontal="center" vertical="center" wrapText="1"/>
    </xf>
    <xf numFmtId="0" fontId="10" fillId="0" borderId="0" xfId="0" applyFont="1" applyAlignment="1">
      <alignment vertical="center" wrapText="1"/>
    </xf>
    <xf numFmtId="0" fontId="10" fillId="0" borderId="0" xfId="0" applyFont="1" applyAlignment="1">
      <alignment horizontal="center" vertical="center"/>
    </xf>
    <xf numFmtId="0" fontId="10" fillId="0" borderId="0" xfId="0" applyFont="1"/>
    <xf numFmtId="0" fontId="10" fillId="0" borderId="0" xfId="0" applyFont="1" applyAlignment="1">
      <alignment vertical="center"/>
    </xf>
    <xf numFmtId="0" fontId="10" fillId="0" borderId="1" xfId="0" applyFont="1" applyBorder="1" applyAlignment="1">
      <alignment horizontal="left" vertical="center" wrapText="1"/>
    </xf>
    <xf numFmtId="49" fontId="10" fillId="0" borderId="1" xfId="0" applyNumberFormat="1" applyFont="1" applyBorder="1" applyAlignment="1">
      <alignment horizontal="center" vertical="center"/>
    </xf>
    <xf numFmtId="0" fontId="9" fillId="2" borderId="2" xfId="0" applyFont="1" applyFill="1" applyBorder="1" applyAlignment="1">
      <alignment horizontal="center" vertical="center" wrapText="1"/>
    </xf>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49" fontId="10" fillId="0" borderId="1" xfId="0" applyNumberFormat="1" applyFont="1" applyBorder="1" applyAlignment="1">
      <alignment horizontal="center" vertical="center" wrapText="1"/>
    </xf>
    <xf numFmtId="0" fontId="10" fillId="0" borderId="0" xfId="0" applyFont="1" applyAlignment="1">
      <alignment horizontal="left" vertical="center" wrapText="1"/>
    </xf>
    <xf numFmtId="0" fontId="5" fillId="0" borderId="0" xfId="0" applyFont="1" applyAlignment="1">
      <alignment vertical="center" wrapText="1"/>
    </xf>
    <xf numFmtId="0" fontId="8" fillId="0" borderId="0" xfId="0" applyFont="1" applyAlignment="1">
      <alignment vertical="center" wrapText="1"/>
    </xf>
    <xf numFmtId="0" fontId="5" fillId="0" borderId="0" xfId="0" applyFont="1" applyAlignment="1">
      <alignment horizontal="center" vertical="center" wrapText="1"/>
    </xf>
    <xf numFmtId="0" fontId="12" fillId="0" borderId="0" xfId="0" applyFont="1" applyAlignment="1">
      <alignment vertical="center"/>
    </xf>
    <xf numFmtId="0" fontId="12" fillId="0" borderId="0" xfId="0" applyFont="1" applyAlignment="1">
      <alignment horizontal="center" vertical="center"/>
    </xf>
    <xf numFmtId="0" fontId="12" fillId="0" borderId="0" xfId="0" applyFont="1" applyAlignment="1">
      <alignment vertical="center" wrapText="1"/>
    </xf>
    <xf numFmtId="0" fontId="9" fillId="0" borderId="8" xfId="0" applyFont="1" applyBorder="1" applyAlignment="1">
      <alignment vertical="center"/>
    </xf>
    <xf numFmtId="0" fontId="10" fillId="0" borderId="8" xfId="0" applyFont="1" applyBorder="1" applyAlignment="1">
      <alignment vertical="center"/>
    </xf>
    <xf numFmtId="0" fontId="10" fillId="0" borderId="9" xfId="0" applyFont="1" applyBorder="1" applyAlignment="1">
      <alignment horizontal="center" vertical="center"/>
    </xf>
    <xf numFmtId="0" fontId="13" fillId="4" borderId="1" xfId="0" applyFont="1" applyFill="1" applyBorder="1" applyAlignment="1">
      <alignment horizontal="center" vertical="center" wrapText="1"/>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Border="1" applyAlignment="1">
      <alignment vertical="center" wrapText="1"/>
    </xf>
    <xf numFmtId="9"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10" fillId="0" borderId="15" xfId="0" applyFont="1" applyBorder="1" applyAlignment="1">
      <alignment horizontal="center" vertical="center" wrapText="1"/>
    </xf>
    <xf numFmtId="0" fontId="0" fillId="0" borderId="3" xfId="0"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14" fontId="0" fillId="0" borderId="13" xfId="0" applyNumberFormat="1" applyBorder="1" applyAlignment="1">
      <alignment horizontal="center" vertical="center" wrapText="1"/>
    </xf>
    <xf numFmtId="0" fontId="8" fillId="0" borderId="0" xfId="0" applyFont="1" applyAlignment="1">
      <alignment vertical="center"/>
    </xf>
    <xf numFmtId="0" fontId="7" fillId="0" borderId="46" xfId="0" applyFont="1" applyBorder="1" applyAlignment="1">
      <alignment horizontal="center" vertical="center" wrapText="1"/>
    </xf>
    <xf numFmtId="0" fontId="7" fillId="0" borderId="1" xfId="0" applyFont="1" applyBorder="1" applyAlignment="1">
      <alignment horizontal="center" vertical="center" wrapText="1"/>
    </xf>
    <xf numFmtId="14" fontId="10" fillId="0" borderId="1" xfId="0" quotePrefix="1" applyNumberFormat="1" applyFont="1" applyBorder="1" applyAlignment="1">
      <alignment horizontal="center" vertical="center" wrapText="1"/>
    </xf>
    <xf numFmtId="0" fontId="5" fillId="0" borderId="47" xfId="0" applyFont="1" applyBorder="1" applyAlignment="1">
      <alignment horizontal="center" vertical="top" wrapText="1"/>
    </xf>
    <xf numFmtId="14" fontId="10" fillId="0" borderId="15" xfId="0" quotePrefix="1" applyNumberFormat="1" applyFont="1" applyBorder="1" applyAlignment="1">
      <alignment horizontal="center" vertical="center" wrapText="1"/>
    </xf>
    <xf numFmtId="0" fontId="5" fillId="0" borderId="57" xfId="0" applyFont="1" applyBorder="1" applyAlignment="1">
      <alignment horizontal="center" vertical="top" wrapText="1"/>
    </xf>
    <xf numFmtId="0" fontId="6" fillId="0" borderId="0" xfId="0" applyFont="1" applyAlignment="1">
      <alignment horizontal="left" vertical="center"/>
    </xf>
    <xf numFmtId="0" fontId="6" fillId="0" borderId="14" xfId="0" applyFont="1" applyBorder="1" applyAlignment="1">
      <alignment vertical="center"/>
    </xf>
    <xf numFmtId="0" fontId="6" fillId="0" borderId="0" xfId="0" applyFont="1" applyAlignment="1">
      <alignment vertical="center"/>
    </xf>
    <xf numFmtId="0" fontId="6" fillId="0" borderId="12" xfId="0" applyFont="1" applyBorder="1" applyAlignment="1">
      <alignment horizontal="left" vertical="center"/>
    </xf>
    <xf numFmtId="0" fontId="5" fillId="0" borderId="42" xfId="0" applyFont="1" applyBorder="1" applyAlignment="1">
      <alignment horizontal="left" vertical="center"/>
    </xf>
    <xf numFmtId="0" fontId="5" fillId="0" borderId="61" xfId="0" applyFont="1" applyBorder="1" applyAlignment="1">
      <alignment horizontal="left" vertical="center"/>
    </xf>
    <xf numFmtId="0" fontId="4" fillId="3" borderId="14" xfId="0" applyFont="1" applyFill="1" applyBorder="1" applyAlignment="1">
      <alignment horizontal="center" vertical="center" wrapText="1"/>
    </xf>
    <xf numFmtId="0" fontId="6" fillId="0" borderId="58" xfId="0" applyFont="1" applyBorder="1" applyAlignment="1">
      <alignment horizontal="left" vertical="center"/>
    </xf>
    <xf numFmtId="0" fontId="10" fillId="0" borderId="25" xfId="0" applyFont="1" applyBorder="1" applyAlignment="1">
      <alignment horizontal="center" vertical="center"/>
    </xf>
    <xf numFmtId="0" fontId="9" fillId="0" borderId="1" xfId="0" applyFont="1" applyBorder="1" applyAlignment="1">
      <alignment horizontal="center" vertical="center" wrapText="1"/>
    </xf>
    <xf numFmtId="0" fontId="6" fillId="0" borderId="0" xfId="0" applyFont="1" applyAlignment="1">
      <alignment horizontal="left" vertical="center" wrapText="1"/>
    </xf>
    <xf numFmtId="0" fontId="10" fillId="0" borderId="10" xfId="0" applyFont="1" applyBorder="1" applyAlignment="1">
      <alignment horizontal="center" vertical="center" wrapText="1"/>
    </xf>
    <xf numFmtId="0" fontId="6" fillId="0" borderId="12" xfId="0" applyFont="1" applyBorder="1" applyAlignment="1">
      <alignment horizontal="left" vertical="center" wrapText="1"/>
    </xf>
    <xf numFmtId="0" fontId="9" fillId="0" borderId="1" xfId="0" applyFont="1" applyBorder="1" applyAlignment="1">
      <alignment horizontal="left" vertical="center" wrapText="1"/>
    </xf>
    <xf numFmtId="0" fontId="10" fillId="0" borderId="26" xfId="0" applyFont="1" applyBorder="1" applyAlignment="1">
      <alignment horizontal="left" vertical="center" wrapText="1"/>
    </xf>
    <xf numFmtId="0" fontId="10" fillId="0" borderId="15" xfId="0" applyFont="1" applyBorder="1" applyAlignment="1">
      <alignment horizontal="left" vertical="center" wrapText="1"/>
    </xf>
    <xf numFmtId="0" fontId="9" fillId="0" borderId="23" xfId="0" applyFont="1" applyBorder="1" applyAlignment="1">
      <alignment horizontal="left" vertical="center" wrapText="1"/>
    </xf>
    <xf numFmtId="0" fontId="9" fillId="0" borderId="24" xfId="0" applyFont="1" applyBorder="1" applyAlignment="1">
      <alignment horizontal="left" vertical="center" wrapText="1"/>
    </xf>
    <xf numFmtId="0" fontId="6" fillId="0" borderId="10" xfId="0" applyFont="1" applyBorder="1" applyAlignment="1">
      <alignment horizontal="left" vertical="center"/>
    </xf>
    <xf numFmtId="0" fontId="6" fillId="0" borderId="10" xfId="0" applyFont="1" applyBorder="1" applyAlignment="1">
      <alignment horizontal="left" vertical="center" wrapText="1" shrinkToFit="1"/>
    </xf>
    <xf numFmtId="49" fontId="9" fillId="0" borderId="1" xfId="0" applyNumberFormat="1" applyFont="1" applyBorder="1" applyAlignment="1">
      <alignment horizontal="left"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3" xfId="0" applyFont="1" applyBorder="1" applyAlignment="1">
      <alignment horizontal="center" vertical="center" wrapText="1"/>
    </xf>
    <xf numFmtId="0" fontId="6" fillId="0" borderId="31" xfId="0" applyFont="1" applyBorder="1" applyAlignment="1">
      <alignment vertical="center" wrapText="1"/>
    </xf>
    <xf numFmtId="4" fontId="10" fillId="0" borderId="0" xfId="0" applyNumberFormat="1" applyFont="1" applyAlignment="1">
      <alignment vertical="center"/>
    </xf>
    <xf numFmtId="4" fontId="10" fillId="0" borderId="40" xfId="0" applyNumberFormat="1" applyFont="1" applyBorder="1" applyAlignment="1">
      <alignment vertical="center"/>
    </xf>
    <xf numFmtId="0" fontId="10" fillId="0" borderId="40" xfId="0" applyFont="1" applyBorder="1" applyAlignment="1">
      <alignment vertical="center"/>
    </xf>
    <xf numFmtId="0" fontId="10" fillId="0" borderId="1" xfId="0" quotePrefix="1" applyFont="1" applyBorder="1" applyAlignment="1">
      <alignment horizontal="center" vertical="center" wrapText="1"/>
    </xf>
    <xf numFmtId="0" fontId="1" fillId="0" borderId="0" xfId="0" applyFont="1" applyAlignment="1">
      <alignment vertical="center"/>
    </xf>
    <xf numFmtId="0" fontId="1" fillId="0" borderId="0" xfId="0" applyFont="1" applyAlignment="1">
      <alignment horizontal="center" vertical="center"/>
    </xf>
    <xf numFmtId="0" fontId="5" fillId="0" borderId="1" xfId="0" quotePrefix="1" applyFont="1" applyBorder="1" applyAlignment="1">
      <alignment horizontal="center" vertical="center" wrapText="1"/>
    </xf>
    <xf numFmtId="2" fontId="9" fillId="0" borderId="7" xfId="0" applyNumberFormat="1" applyFont="1" applyBorder="1" applyAlignment="1">
      <alignment horizontal="center" vertical="center"/>
    </xf>
    <xf numFmtId="2" fontId="3" fillId="0" borderId="7" xfId="0" applyNumberFormat="1" applyFont="1" applyBorder="1" applyAlignment="1">
      <alignment horizontal="center" vertical="top" wrapText="1"/>
    </xf>
    <xf numFmtId="0" fontId="5" fillId="0" borderId="25" xfId="0" quotePrefix="1" applyFont="1" applyBorder="1" applyAlignment="1">
      <alignment horizontal="center" vertical="center" wrapText="1"/>
    </xf>
    <xf numFmtId="0" fontId="7" fillId="3" borderId="22" xfId="0" applyFont="1" applyFill="1" applyBorder="1" applyAlignment="1">
      <alignment horizontal="center" vertical="center" wrapText="1"/>
    </xf>
    <xf numFmtId="0" fontId="7" fillId="3" borderId="24" xfId="0" applyFont="1" applyFill="1" applyBorder="1" applyAlignment="1">
      <alignment horizontal="center" vertical="center" wrapText="1"/>
    </xf>
    <xf numFmtId="0" fontId="7" fillId="3" borderId="73" xfId="0" applyFont="1" applyFill="1" applyBorder="1" applyAlignment="1">
      <alignment horizontal="center" vertical="center" wrapText="1"/>
    </xf>
    <xf numFmtId="0" fontId="7" fillId="3" borderId="74" xfId="0" applyFont="1" applyFill="1" applyBorder="1" applyAlignment="1">
      <alignment horizontal="center" vertical="center" wrapText="1"/>
    </xf>
    <xf numFmtId="0" fontId="7" fillId="3" borderId="1" xfId="0" applyFont="1" applyFill="1" applyBorder="1" applyAlignment="1">
      <alignment horizontal="center" vertical="center" wrapText="1"/>
    </xf>
    <xf numFmtId="2" fontId="5" fillId="0" borderId="25" xfId="0" quotePrefix="1" applyNumberFormat="1" applyFont="1" applyBorder="1" applyAlignment="1">
      <alignment horizontal="center" vertical="center" wrapText="1"/>
    </xf>
    <xf numFmtId="9" fontId="5" fillId="0" borderId="1" xfId="0" quotePrefix="1" applyNumberFormat="1" applyFont="1" applyBorder="1" applyAlignment="1">
      <alignment horizontal="center" vertical="center" wrapText="1"/>
    </xf>
    <xf numFmtId="0" fontId="0" fillId="0" borderId="1" xfId="0" quotePrefix="1" applyBorder="1" applyAlignment="1">
      <alignment vertical="center" wrapText="1"/>
    </xf>
    <xf numFmtId="0" fontId="0" fillId="0" borderId="13" xfId="0" quotePrefix="1" applyBorder="1" applyAlignment="1">
      <alignment vertical="center" wrapText="1"/>
    </xf>
    <xf numFmtId="2" fontId="5" fillId="0" borderId="3"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1" xfId="0" applyFont="1" applyFill="1" applyBorder="1" applyAlignment="1">
      <alignment vertical="center" wrapText="1"/>
    </xf>
    <xf numFmtId="0" fontId="10" fillId="0" borderId="23" xfId="0" applyFont="1" applyFill="1" applyBorder="1" applyAlignment="1">
      <alignment vertical="center" wrapText="1"/>
    </xf>
    <xf numFmtId="0" fontId="6" fillId="0" borderId="70" xfId="0" applyFont="1" applyBorder="1" applyAlignment="1">
      <alignment horizontal="left" vertical="center" wrapText="1"/>
    </xf>
    <xf numFmtId="0" fontId="6" fillId="0" borderId="31" xfId="0" applyFont="1" applyBorder="1" applyAlignment="1">
      <alignment horizontal="left" vertical="center" wrapText="1"/>
    </xf>
    <xf numFmtId="0" fontId="9" fillId="0" borderId="46" xfId="0" applyFont="1" applyBorder="1" applyAlignment="1">
      <alignment horizontal="center" vertical="center" wrapText="1"/>
    </xf>
    <xf numFmtId="0" fontId="9" fillId="0" borderId="1" xfId="0" applyFont="1" applyBorder="1" applyAlignment="1">
      <alignment horizontal="left" vertical="center" wrapText="1"/>
    </xf>
    <xf numFmtId="2" fontId="10" fillId="0" borderId="1" xfId="0" applyNumberFormat="1" applyFont="1" applyBorder="1" applyAlignment="1">
      <alignment horizontal="left" vertical="center" wrapText="1"/>
    </xf>
    <xf numFmtId="0" fontId="10" fillId="0" borderId="47" xfId="0" applyFont="1" applyBorder="1" applyAlignment="1">
      <alignment vertical="center" wrapText="1"/>
    </xf>
    <xf numFmtId="0" fontId="0" fillId="0" borderId="47" xfId="0" applyBorder="1" applyAlignment="1">
      <alignment vertical="center" wrapText="1"/>
    </xf>
    <xf numFmtId="0" fontId="10" fillId="0" borderId="1" xfId="0" applyFont="1" applyBorder="1" applyAlignment="1">
      <alignment horizontal="left" vertical="center" wrapText="1"/>
    </xf>
    <xf numFmtId="0" fontId="10" fillId="0" borderId="47" xfId="0" applyFont="1" applyBorder="1" applyAlignment="1">
      <alignment horizontal="left" vertical="center" wrapText="1"/>
    </xf>
    <xf numFmtId="49" fontId="10" fillId="0" borderId="1" xfId="0" applyNumberFormat="1" applyFont="1" applyBorder="1" applyAlignment="1">
      <alignment horizontal="left" vertical="center" wrapText="1"/>
    </xf>
    <xf numFmtId="0" fontId="9" fillId="0" borderId="23" xfId="0" applyFont="1" applyBorder="1" applyAlignment="1">
      <alignment horizontal="left" vertical="center" wrapText="1"/>
    </xf>
    <xf numFmtId="0" fontId="9" fillId="0" borderId="24" xfId="0" applyFont="1" applyBorder="1" applyAlignment="1">
      <alignment horizontal="left" vertical="center" wrapText="1"/>
    </xf>
    <xf numFmtId="0" fontId="3" fillId="0" borderId="65" xfId="0" applyFont="1" applyBorder="1" applyAlignment="1">
      <alignment horizontal="center" vertical="center" wrapText="1"/>
    </xf>
    <xf numFmtId="0" fontId="3" fillId="0" borderId="66" xfId="0" applyFont="1" applyBorder="1" applyAlignment="1">
      <alignment horizontal="center" vertical="center" wrapText="1"/>
    </xf>
    <xf numFmtId="0" fontId="10" fillId="0" borderId="46" xfId="0" applyFont="1" applyBorder="1" applyAlignment="1">
      <alignment horizontal="left" vertical="center" wrapText="1"/>
    </xf>
    <xf numFmtId="0" fontId="10" fillId="0" borderId="56" xfId="0" applyFont="1" applyBorder="1" applyAlignment="1">
      <alignment horizontal="left" vertical="center" wrapText="1"/>
    </xf>
    <xf numFmtId="0" fontId="10" fillId="0" borderId="15" xfId="0" applyFont="1" applyBorder="1" applyAlignment="1">
      <alignment horizontal="left" vertical="center" wrapText="1"/>
    </xf>
    <xf numFmtId="0" fontId="10" fillId="0" borderId="25" xfId="0" applyFont="1" applyBorder="1" applyAlignment="1">
      <alignment horizontal="left" vertical="center" wrapText="1"/>
    </xf>
    <xf numFmtId="0" fontId="10" fillId="0" borderId="26" xfId="0" applyFont="1" applyBorder="1" applyAlignment="1">
      <alignment horizontal="left" vertical="center" wrapText="1"/>
    </xf>
    <xf numFmtId="14" fontId="10" fillId="0" borderId="71" xfId="0" quotePrefix="1" applyNumberFormat="1" applyFont="1" applyBorder="1" applyAlignment="1">
      <alignment horizontal="left" vertical="center" wrapText="1"/>
    </xf>
    <xf numFmtId="14" fontId="10" fillId="0" borderId="72" xfId="0" quotePrefix="1" applyNumberFormat="1" applyFont="1" applyBorder="1" applyAlignment="1">
      <alignment horizontal="left" vertical="center" wrapText="1"/>
    </xf>
    <xf numFmtId="0" fontId="10" fillId="0" borderId="46" xfId="0" applyFont="1" applyBorder="1" applyAlignment="1">
      <alignment horizontal="left" vertical="top" wrapText="1"/>
    </xf>
    <xf numFmtId="0" fontId="9" fillId="0" borderId="1" xfId="0" applyFont="1" applyBorder="1" applyAlignment="1">
      <alignment horizontal="left" vertical="top" wrapText="1"/>
    </xf>
    <xf numFmtId="0" fontId="9" fillId="0" borderId="46" xfId="0" applyFont="1" applyBorder="1" applyAlignment="1">
      <alignment horizontal="left" vertical="top" wrapText="1"/>
    </xf>
    <xf numFmtId="0" fontId="9" fillId="0" borderId="47" xfId="0" applyFont="1" applyBorder="1" applyAlignment="1">
      <alignment horizontal="center" vertical="center" wrapText="1"/>
    </xf>
    <xf numFmtId="0" fontId="0" fillId="0" borderId="47" xfId="0" applyBorder="1" applyAlignment="1">
      <alignment horizontal="center" vertical="center" wrapText="1"/>
    </xf>
    <xf numFmtId="0" fontId="9" fillId="0" borderId="23" xfId="0" applyFont="1" applyBorder="1" applyAlignment="1">
      <alignment horizontal="center" vertical="center" wrapText="1"/>
    </xf>
    <xf numFmtId="0" fontId="9" fillId="0" borderId="24" xfId="0" applyFont="1" applyBorder="1" applyAlignment="1">
      <alignment horizontal="center" vertical="center" wrapText="1"/>
    </xf>
    <xf numFmtId="0" fontId="15" fillId="0" borderId="50" xfId="0" applyFont="1" applyBorder="1" applyAlignment="1">
      <alignment horizontal="left" vertical="top" wrapText="1"/>
    </xf>
    <xf numFmtId="0" fontId="10" fillId="0" borderId="40" xfId="0" applyFont="1" applyBorder="1" applyAlignment="1">
      <alignment horizontal="left" vertical="top" wrapText="1"/>
    </xf>
    <xf numFmtId="0" fontId="10" fillId="0" borderId="51" xfId="0" applyFont="1" applyBorder="1" applyAlignment="1">
      <alignment horizontal="left" vertical="top" wrapText="1"/>
    </xf>
    <xf numFmtId="0" fontId="10" fillId="0" borderId="52" xfId="0" applyFont="1" applyBorder="1" applyAlignment="1">
      <alignment horizontal="left" vertical="top" wrapText="1"/>
    </xf>
    <xf numFmtId="0" fontId="10" fillId="0" borderId="53" xfId="0" applyFont="1" applyBorder="1" applyAlignment="1">
      <alignment horizontal="left" vertical="top" wrapText="1"/>
    </xf>
    <xf numFmtId="0" fontId="10" fillId="0" borderId="54" xfId="0" applyFont="1" applyBorder="1" applyAlignment="1">
      <alignment horizontal="left" vertical="top" wrapText="1"/>
    </xf>
    <xf numFmtId="0" fontId="10" fillId="0" borderId="55" xfId="0" applyFont="1" applyBorder="1" applyAlignment="1">
      <alignment horizontal="left" vertical="center" wrapText="1"/>
    </xf>
    <xf numFmtId="0" fontId="4" fillId="0" borderId="43"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6" fillId="0" borderId="46" xfId="0" applyFont="1" applyBorder="1" applyAlignment="1">
      <alignment horizontal="center" vertical="center" wrapText="1"/>
    </xf>
    <xf numFmtId="0" fontId="6" fillId="0" borderId="1" xfId="0" applyFont="1" applyBorder="1" applyAlignment="1">
      <alignment horizontal="center" vertical="center" wrapText="1"/>
    </xf>
    <xf numFmtId="0" fontId="7" fillId="0" borderId="34" xfId="0" applyFont="1" applyBorder="1" applyAlignment="1">
      <alignment horizontal="center" vertical="center" wrapText="1"/>
    </xf>
    <xf numFmtId="0" fontId="7" fillId="0" borderId="35" xfId="0" applyFont="1" applyBorder="1" applyAlignment="1">
      <alignment horizontal="center" vertical="center" wrapText="1"/>
    </xf>
    <xf numFmtId="0" fontId="7" fillId="0" borderId="37" xfId="0" applyFont="1" applyBorder="1" applyAlignment="1">
      <alignment horizontal="center" vertical="center" wrapText="1"/>
    </xf>
    <xf numFmtId="0" fontId="7" fillId="0" borderId="38" xfId="0" applyFont="1" applyBorder="1" applyAlignment="1">
      <alignment horizontal="center" vertical="center" wrapText="1"/>
    </xf>
    <xf numFmtId="0" fontId="7" fillId="0" borderId="48" xfId="0" applyFont="1" applyBorder="1" applyAlignment="1">
      <alignment horizontal="center" vertical="center" wrapText="1"/>
    </xf>
    <xf numFmtId="0" fontId="7" fillId="0" borderId="49" xfId="0" applyFont="1" applyBorder="1" applyAlignment="1">
      <alignment horizontal="center" vertical="center" wrapText="1"/>
    </xf>
    <xf numFmtId="0" fontId="6" fillId="0" borderId="55" xfId="0" applyFont="1" applyBorder="1" applyAlignment="1">
      <alignment horizontal="left" vertical="center"/>
    </xf>
    <xf numFmtId="0" fontId="6" fillId="0" borderId="10" xfId="0" applyFont="1" applyBorder="1" applyAlignment="1">
      <alignment horizontal="left" vertical="center"/>
    </xf>
    <xf numFmtId="0" fontId="6" fillId="0" borderId="55" xfId="0" applyFont="1" applyBorder="1" applyAlignment="1">
      <alignment horizontal="left" vertical="center" wrapText="1" shrinkToFit="1"/>
    </xf>
    <xf numFmtId="0" fontId="6" fillId="0" borderId="10" xfId="0" applyFont="1" applyBorder="1" applyAlignment="1">
      <alignment horizontal="left" vertical="center" wrapText="1" shrinkToFit="1"/>
    </xf>
    <xf numFmtId="0" fontId="6" fillId="0" borderId="10" xfId="0" quotePrefix="1" applyFont="1" applyBorder="1" applyAlignment="1">
      <alignment horizontal="left" vertical="center" wrapText="1"/>
    </xf>
    <xf numFmtId="0" fontId="6" fillId="0" borderId="58" xfId="0" applyFont="1" applyBorder="1" applyAlignment="1">
      <alignment horizontal="left" vertical="center"/>
    </xf>
    <xf numFmtId="20" fontId="6" fillId="0" borderId="10" xfId="0" applyNumberFormat="1" applyFont="1" applyBorder="1" applyAlignment="1">
      <alignment horizontal="left" vertical="center" wrapText="1" shrinkToFit="1"/>
    </xf>
    <xf numFmtId="0" fontId="6" fillId="0" borderId="58" xfId="0" applyFont="1" applyBorder="1" applyAlignment="1">
      <alignment horizontal="left" vertical="center" wrapText="1" shrinkToFit="1"/>
    </xf>
    <xf numFmtId="0" fontId="6" fillId="0" borderId="10" xfId="0" quotePrefix="1" applyFont="1" applyBorder="1" applyAlignment="1">
      <alignment horizontal="left" vertical="center" wrapText="1" shrinkToFit="1"/>
    </xf>
    <xf numFmtId="0" fontId="6" fillId="6" borderId="63" xfId="0" applyFont="1" applyFill="1" applyBorder="1" applyAlignment="1">
      <alignment horizontal="center" vertical="center"/>
    </xf>
    <xf numFmtId="0" fontId="6" fillId="6" borderId="62" xfId="0" applyFont="1" applyFill="1" applyBorder="1" applyAlignment="1">
      <alignment horizontal="center" vertical="center"/>
    </xf>
    <xf numFmtId="0" fontId="6" fillId="6" borderId="64" xfId="0" applyFont="1" applyFill="1" applyBorder="1" applyAlignment="1">
      <alignment horizontal="center" vertical="center"/>
    </xf>
    <xf numFmtId="0" fontId="0" fillId="0" borderId="47" xfId="0" applyBorder="1" applyAlignment="1">
      <alignment horizontal="left" vertical="center" wrapText="1"/>
    </xf>
    <xf numFmtId="49" fontId="9" fillId="0" borderId="1" xfId="0" applyNumberFormat="1" applyFont="1" applyBorder="1" applyAlignment="1">
      <alignment horizontal="left" vertical="center" wrapText="1"/>
    </xf>
    <xf numFmtId="0" fontId="10" fillId="0" borderId="48" xfId="0" applyFont="1" applyBorder="1" applyAlignment="1">
      <alignment horizontal="left" vertical="center" wrapText="1"/>
    </xf>
    <xf numFmtId="0" fontId="0" fillId="0" borderId="49" xfId="0" applyBorder="1" applyAlignment="1">
      <alignment horizontal="left" vertical="center" wrapText="1"/>
    </xf>
    <xf numFmtId="0" fontId="6" fillId="0" borderId="69" xfId="0" applyFont="1" applyBorder="1" applyAlignment="1">
      <alignment horizontal="left" vertical="center" wrapText="1"/>
    </xf>
    <xf numFmtId="0" fontId="6" fillId="0" borderId="28" xfId="0" applyFont="1" applyBorder="1" applyAlignment="1">
      <alignment horizontal="left" vertical="center"/>
    </xf>
    <xf numFmtId="0" fontId="6" fillId="0" borderId="60" xfId="0" applyFont="1" applyBorder="1" applyAlignment="1">
      <alignment horizontal="left" vertical="center"/>
    </xf>
    <xf numFmtId="0" fontId="6" fillId="0" borderId="0" xfId="0" applyFont="1" applyAlignment="1">
      <alignment horizontal="left" vertical="center" wrapText="1" shrinkToFit="1"/>
    </xf>
    <xf numFmtId="0" fontId="6" fillId="0" borderId="12" xfId="0" applyFont="1" applyBorder="1" applyAlignment="1">
      <alignment horizontal="left" vertical="center" wrapText="1" shrinkToFit="1"/>
    </xf>
    <xf numFmtId="0" fontId="6" fillId="0" borderId="14" xfId="0" applyFont="1" applyBorder="1" applyAlignment="1">
      <alignment vertical="center" wrapText="1"/>
    </xf>
    <xf numFmtId="0" fontId="0" fillId="0" borderId="0" xfId="0" applyAlignment="1">
      <alignment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6" fillId="0" borderId="14" xfId="0" applyFont="1" applyBorder="1" applyAlignment="1">
      <alignment horizontal="left" vertical="center"/>
    </xf>
    <xf numFmtId="0" fontId="6" fillId="0" borderId="0" xfId="0" applyFont="1" applyAlignment="1">
      <alignment horizontal="left" vertical="center"/>
    </xf>
    <xf numFmtId="0" fontId="6" fillId="0" borderId="12" xfId="0" applyFont="1" applyBorder="1" applyAlignment="1">
      <alignment horizontal="left" vertical="center"/>
    </xf>
    <xf numFmtId="0" fontId="6" fillId="0" borderId="0" xfId="0" applyFont="1" applyAlignment="1">
      <alignment horizontal="left" vertical="center" wrapText="1"/>
    </xf>
    <xf numFmtId="0" fontId="6" fillId="0" borderId="12" xfId="0" applyFont="1" applyBorder="1" applyAlignment="1">
      <alignment horizontal="left" vertical="center" wrapText="1"/>
    </xf>
    <xf numFmtId="0" fontId="9" fillId="0" borderId="11" xfId="0" applyFont="1" applyBorder="1" applyAlignment="1">
      <alignment horizontal="center" vertical="center"/>
    </xf>
    <xf numFmtId="0" fontId="0" fillId="0" borderId="16" xfId="0" applyBorder="1" applyAlignment="1">
      <alignment horizontal="center"/>
    </xf>
    <xf numFmtId="0" fontId="10" fillId="0" borderId="11" xfId="0" applyFont="1" applyBorder="1" applyAlignment="1">
      <alignment horizontal="center" vertical="center" wrapText="1"/>
    </xf>
    <xf numFmtId="0" fontId="10" fillId="0" borderId="19" xfId="0" applyFont="1" applyBorder="1" applyAlignment="1">
      <alignment horizontal="center" vertical="center" wrapText="1"/>
    </xf>
    <xf numFmtId="0" fontId="9" fillId="0" borderId="3" xfId="0" applyFont="1" applyBorder="1" applyAlignment="1">
      <alignment horizontal="center" vertical="center" wrapText="1"/>
    </xf>
    <xf numFmtId="0" fontId="9" fillId="0" borderId="2" xfId="0" quotePrefix="1" applyFont="1" applyBorder="1" applyAlignment="1">
      <alignment horizontal="center" vertical="center"/>
    </xf>
    <xf numFmtId="0" fontId="1" fillId="0" borderId="2" xfId="0" applyFont="1" applyBorder="1" applyAlignment="1">
      <alignment horizontal="center" vertical="center"/>
    </xf>
    <xf numFmtId="0" fontId="6" fillId="3" borderId="2" xfId="0" applyFont="1" applyFill="1" applyBorder="1" applyAlignment="1">
      <alignment horizontal="center" vertical="center"/>
    </xf>
    <xf numFmtId="0" fontId="6" fillId="3" borderId="1" xfId="0" applyFont="1" applyFill="1" applyBorder="1" applyAlignment="1">
      <alignment horizontal="center" vertical="center"/>
    </xf>
    <xf numFmtId="0" fontId="9" fillId="0" borderId="2" xfId="0" applyFont="1" applyBorder="1" applyAlignment="1">
      <alignment horizontal="left" vertical="top" wrapText="1"/>
    </xf>
    <xf numFmtId="0" fontId="1" fillId="0" borderId="1" xfId="0" applyFont="1" applyBorder="1" applyAlignment="1">
      <alignment horizontal="left" vertical="top" wrapText="1"/>
    </xf>
    <xf numFmtId="0" fontId="1" fillId="0" borderId="17" xfId="0" applyFont="1" applyBorder="1" applyAlignment="1">
      <alignment horizontal="left" vertical="top" wrapText="1"/>
    </xf>
    <xf numFmtId="0" fontId="1" fillId="0" borderId="15" xfId="0" applyFont="1" applyBorder="1" applyAlignment="1">
      <alignment horizontal="left" vertical="top" wrapText="1"/>
    </xf>
    <xf numFmtId="0" fontId="9" fillId="0" borderId="1" xfId="0" applyFont="1" applyBorder="1" applyAlignment="1">
      <alignment horizontal="center" vertical="center" wrapText="1"/>
    </xf>
    <xf numFmtId="0" fontId="9" fillId="0" borderId="15" xfId="0" applyFont="1" applyBorder="1" applyAlignment="1">
      <alignment horizontal="center"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vertical="center" wrapText="1"/>
    </xf>
    <xf numFmtId="0" fontId="10" fillId="0" borderId="1" xfId="0" applyFont="1" applyBorder="1" applyAlignment="1">
      <alignment horizontal="center" vertical="center" wrapText="1"/>
    </xf>
    <xf numFmtId="0" fontId="6" fillId="3" borderId="1" xfId="0" applyFont="1" applyFill="1" applyBorder="1" applyAlignment="1">
      <alignment horizontal="left" vertical="center" wrapText="1"/>
    </xf>
    <xf numFmtId="0" fontId="6" fillId="3" borderId="1" xfId="0" applyFont="1" applyFill="1" applyBorder="1" applyAlignment="1">
      <alignment horizontal="left" vertical="center"/>
    </xf>
    <xf numFmtId="0" fontId="5" fillId="3" borderId="1" xfId="0" applyFont="1" applyFill="1" applyBorder="1" applyAlignment="1">
      <alignment horizontal="left" vertical="center"/>
    </xf>
    <xf numFmtId="0" fontId="5" fillId="3" borderId="3" xfId="0" applyFont="1" applyFill="1" applyBorder="1" applyAlignment="1">
      <alignment horizontal="left" vertical="center"/>
    </xf>
    <xf numFmtId="0" fontId="9" fillId="0" borderId="2" xfId="0" quotePrefix="1" applyFont="1" applyBorder="1" applyAlignment="1">
      <alignment horizontal="center" vertical="center" wrapText="1"/>
    </xf>
    <xf numFmtId="0" fontId="9" fillId="0" borderId="2" xfId="0" applyFont="1" applyBorder="1" applyAlignment="1">
      <alignment horizontal="center" vertical="center" wrapText="1"/>
    </xf>
    <xf numFmtId="0" fontId="4" fillId="3" borderId="59"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4" fillId="3" borderId="60" xfId="0" applyFont="1" applyFill="1" applyBorder="1" applyAlignment="1">
      <alignment horizontal="center" vertical="center" wrapText="1"/>
    </xf>
    <xf numFmtId="0" fontId="1" fillId="0" borderId="1" xfId="0" applyFont="1" applyBorder="1" applyAlignment="1">
      <alignment horizontal="left" vertical="center" wrapText="1"/>
    </xf>
    <xf numFmtId="0" fontId="10" fillId="0" borderId="1" xfId="0" applyFont="1" applyBorder="1" applyAlignment="1">
      <alignment horizontal="center" vertical="center"/>
    </xf>
    <xf numFmtId="0" fontId="1" fillId="0" borderId="1" xfId="0" applyFont="1" applyBorder="1" applyAlignment="1">
      <alignment horizontal="center" vertical="center"/>
    </xf>
    <xf numFmtId="0" fontId="10" fillId="0" borderId="23" xfId="0" applyFont="1" applyFill="1" applyBorder="1" applyAlignment="1">
      <alignment vertical="center" wrapText="1"/>
    </xf>
    <xf numFmtId="0" fontId="0" fillId="0" borderId="24" xfId="0" applyFill="1" applyBorder="1" applyAlignment="1">
      <alignment vertical="center" wrapText="1"/>
    </xf>
    <xf numFmtId="0" fontId="1" fillId="0" borderId="1" xfId="0" applyFont="1" applyBorder="1"/>
    <xf numFmtId="0" fontId="9" fillId="0" borderId="2" xfId="0" applyFont="1" applyBorder="1" applyAlignment="1">
      <alignment horizontal="center" vertical="center"/>
    </xf>
    <xf numFmtId="0" fontId="6" fillId="0" borderId="59" xfId="0" applyFont="1" applyBorder="1" applyAlignment="1">
      <alignment horizontal="left" vertical="center"/>
    </xf>
    <xf numFmtId="0" fontId="7" fillId="0" borderId="41" xfId="0" applyFont="1" applyBorder="1" applyAlignment="1">
      <alignment vertical="center"/>
    </xf>
    <xf numFmtId="0" fontId="16" fillId="0" borderId="42" xfId="0" applyFont="1" applyBorder="1" applyAlignment="1">
      <alignment vertical="center"/>
    </xf>
    <xf numFmtId="0" fontId="9" fillId="0" borderId="1" xfId="0" applyFont="1" applyBorder="1" applyAlignment="1">
      <alignment vertical="center" wrapText="1"/>
    </xf>
    <xf numFmtId="0" fontId="4" fillId="3" borderId="41" xfId="0" applyFont="1" applyFill="1" applyBorder="1" applyAlignment="1">
      <alignment horizontal="center" vertical="center" wrapText="1"/>
    </xf>
    <xf numFmtId="0" fontId="0" fillId="0" borderId="42" xfId="0" applyBorder="1" applyAlignment="1">
      <alignment horizontal="center" vertical="center" wrapText="1"/>
    </xf>
    <xf numFmtId="0" fontId="0" fillId="0" borderId="61" xfId="0" applyBorder="1" applyAlignment="1">
      <alignment horizontal="center" vertical="center" wrapText="1"/>
    </xf>
    <xf numFmtId="0" fontId="6" fillId="0" borderId="4" xfId="0" applyFont="1" applyBorder="1" applyAlignment="1">
      <alignment horizontal="center" vertical="center"/>
    </xf>
    <xf numFmtId="0" fontId="6" fillId="0" borderId="5" xfId="0" applyFont="1" applyBorder="1" applyAlignment="1">
      <alignment vertical="center"/>
    </xf>
    <xf numFmtId="0" fontId="6" fillId="0" borderId="6" xfId="0" applyFont="1" applyBorder="1" applyAlignment="1">
      <alignment vertical="center"/>
    </xf>
    <xf numFmtId="0" fontId="6" fillId="0" borderId="42" xfId="0" applyFont="1" applyBorder="1" applyAlignment="1">
      <alignment horizontal="left" vertical="center"/>
    </xf>
    <xf numFmtId="0" fontId="6" fillId="0" borderId="61" xfId="0" applyFont="1" applyBorder="1" applyAlignment="1">
      <alignment horizontal="left" vertical="center"/>
    </xf>
    <xf numFmtId="0" fontId="0" fillId="0" borderId="18" xfId="0" applyBorder="1" applyAlignment="1">
      <alignment horizontal="center" vertical="center"/>
    </xf>
    <xf numFmtId="0" fontId="9" fillId="0" borderId="23" xfId="0" quotePrefix="1" applyFont="1" applyBorder="1" applyAlignment="1">
      <alignment horizontal="left" vertical="center" wrapText="1"/>
    </xf>
    <xf numFmtId="0" fontId="9" fillId="0" borderId="8" xfId="0" applyFont="1" applyBorder="1" applyAlignment="1">
      <alignment horizontal="left" vertical="center" wrapText="1"/>
    </xf>
    <xf numFmtId="0" fontId="6" fillId="0" borderId="41" xfId="0" applyFont="1" applyBorder="1" applyAlignment="1">
      <alignment vertical="center"/>
    </xf>
    <xf numFmtId="0" fontId="0" fillId="0" borderId="42" xfId="0" applyBorder="1" applyAlignment="1">
      <alignment vertical="center"/>
    </xf>
    <xf numFmtId="0" fontId="6" fillId="0" borderId="67" xfId="0" applyFont="1" applyBorder="1" applyAlignment="1">
      <alignment horizontal="center" vertical="center"/>
    </xf>
    <xf numFmtId="0" fontId="6" fillId="0" borderId="62" xfId="0" applyFont="1" applyBorder="1" applyAlignment="1">
      <alignment horizontal="center" vertical="center"/>
    </xf>
    <xf numFmtId="0" fontId="6" fillId="0" borderId="68" xfId="0" applyFont="1" applyBorder="1" applyAlignment="1">
      <alignment horizontal="center" vertical="center"/>
    </xf>
    <xf numFmtId="0" fontId="9" fillId="0" borderId="8" xfId="0" quotePrefix="1" applyFont="1" applyBorder="1" applyAlignment="1">
      <alignment horizontal="left" vertical="center" wrapText="1"/>
    </xf>
    <xf numFmtId="0" fontId="9" fillId="0" borderId="18" xfId="0" applyFont="1" applyBorder="1" applyAlignment="1">
      <alignment horizontal="center" vertical="center"/>
    </xf>
    <xf numFmtId="0" fontId="9" fillId="0" borderId="1" xfId="0" quotePrefix="1" applyFont="1" applyBorder="1" applyAlignment="1">
      <alignment horizontal="left" vertical="center" wrapText="1"/>
    </xf>
    <xf numFmtId="0" fontId="6" fillId="0" borderId="0" xfId="0" quotePrefix="1" applyFont="1" applyAlignment="1">
      <alignment horizontal="left" vertical="center"/>
    </xf>
    <xf numFmtId="0" fontId="6" fillId="0" borderId="12" xfId="0" quotePrefix="1" applyFont="1" applyBorder="1" applyAlignment="1">
      <alignment horizontal="left" vertical="center"/>
    </xf>
    <xf numFmtId="0" fontId="9" fillId="0" borderId="11" xfId="0" applyFont="1" applyBorder="1" applyAlignment="1">
      <alignment horizontal="center" vertical="center" wrapText="1"/>
    </xf>
    <xf numFmtId="0" fontId="0" fillId="0" borderId="1" xfId="0" applyBorder="1"/>
    <xf numFmtId="0" fontId="0" fillId="0" borderId="2" xfId="0" applyBorder="1"/>
    <xf numFmtId="0" fontId="5" fillId="3" borderId="1" xfId="0" applyFont="1" applyFill="1" applyBorder="1" applyAlignment="1">
      <alignment horizontal="center" vertical="center"/>
    </xf>
    <xf numFmtId="0" fontId="9" fillId="0" borderId="20" xfId="0" applyFont="1" applyBorder="1" applyAlignment="1">
      <alignment horizontal="left" vertical="top" wrapText="1"/>
    </xf>
    <xf numFmtId="0" fontId="9" fillId="0" borderId="13" xfId="0" applyFont="1" applyBorder="1" applyAlignment="1">
      <alignment horizontal="left" vertical="top" wrapText="1"/>
    </xf>
    <xf numFmtId="0" fontId="9" fillId="0" borderId="7" xfId="0" applyFont="1" applyBorder="1" applyAlignment="1">
      <alignment horizontal="left" vertical="top" wrapText="1"/>
    </xf>
    <xf numFmtId="0" fontId="10" fillId="0" borderId="2" xfId="0" applyFont="1" applyBorder="1" applyAlignment="1">
      <alignment horizontal="left" vertical="center" wrapText="1"/>
    </xf>
    <xf numFmtId="0" fontId="0" fillId="0" borderId="1" xfId="0" applyBorder="1" applyAlignment="1">
      <alignment horizontal="left" vertical="center" wrapText="1"/>
    </xf>
    <xf numFmtId="0" fontId="0" fillId="0" borderId="2" xfId="0" applyBorder="1" applyAlignment="1">
      <alignment horizontal="left" vertical="center" wrapText="1"/>
    </xf>
    <xf numFmtId="0" fontId="9" fillId="0" borderId="3" xfId="0" applyFont="1" applyBorder="1" applyAlignment="1">
      <alignment horizontal="center" vertical="center"/>
    </xf>
    <xf numFmtId="0" fontId="10" fillId="0" borderId="3" xfId="0" applyFont="1" applyBorder="1" applyAlignment="1">
      <alignment horizontal="center" vertical="center"/>
    </xf>
    <xf numFmtId="0" fontId="0" fillId="0" borderId="19" xfId="0" applyBorder="1" applyAlignment="1">
      <alignment horizontal="center" vertical="center"/>
    </xf>
    <xf numFmtId="0" fontId="10" fillId="0" borderId="8" xfId="0" applyFont="1" applyBorder="1" applyAlignment="1">
      <alignment horizontal="center" vertical="center" wrapText="1"/>
    </xf>
    <xf numFmtId="0" fontId="10" fillId="0" borderId="23" xfId="0" applyFont="1" applyBorder="1" applyAlignment="1">
      <alignment horizontal="left" vertical="center" wrapText="1"/>
    </xf>
    <xf numFmtId="0" fontId="10" fillId="0" borderId="24" xfId="0" applyFont="1" applyBorder="1" applyAlignment="1">
      <alignment horizontal="left" vertical="center" wrapText="1"/>
    </xf>
    <xf numFmtId="0" fontId="9" fillId="0" borderId="21" xfId="0" quotePrefix="1" applyFont="1" applyBorder="1" applyAlignment="1">
      <alignment horizontal="center" vertical="center"/>
    </xf>
    <xf numFmtId="0" fontId="9" fillId="0" borderId="27" xfId="0" applyFont="1" applyBorder="1" applyAlignment="1">
      <alignment horizontal="center" vertical="center"/>
    </xf>
    <xf numFmtId="0" fontId="10" fillId="0" borderId="24" xfId="0" applyFont="1" applyFill="1" applyBorder="1" applyAlignment="1">
      <alignment horizontal="center" vertical="center" wrapText="1"/>
    </xf>
    <xf numFmtId="0" fontId="10" fillId="0" borderId="3" xfId="0" quotePrefix="1" applyFont="1" applyBorder="1" applyAlignment="1">
      <alignment horizontal="center" vertical="center" wrapText="1"/>
    </xf>
    <xf numFmtId="0" fontId="10" fillId="0" borderId="3" xfId="0" applyFont="1" applyBorder="1" applyAlignment="1">
      <alignment horizontal="center" vertical="center" wrapText="1"/>
    </xf>
    <xf numFmtId="0" fontId="6" fillId="0" borderId="0" xfId="0" quotePrefix="1" applyFont="1" applyAlignment="1">
      <alignment horizontal="left" vertical="center" wrapText="1"/>
    </xf>
    <xf numFmtId="0" fontId="9" fillId="0" borderId="22" xfId="0" applyFont="1" applyBorder="1" applyAlignment="1">
      <alignment horizontal="center" vertical="center"/>
    </xf>
    <xf numFmtId="0" fontId="10" fillId="0" borderId="8" xfId="0" applyFont="1" applyBorder="1" applyAlignment="1">
      <alignment horizontal="left" vertical="center" wrapText="1"/>
    </xf>
    <xf numFmtId="0" fontId="3" fillId="0" borderId="21" xfId="0" quotePrefix="1" applyFont="1" applyBorder="1" applyAlignment="1">
      <alignment horizontal="center" vertical="center"/>
    </xf>
    <xf numFmtId="0" fontId="3" fillId="0" borderId="27" xfId="0" applyFont="1" applyBorder="1" applyAlignment="1">
      <alignment horizontal="center" vertical="center"/>
    </xf>
    <xf numFmtId="0" fontId="3" fillId="0" borderId="22" xfId="0" applyFont="1" applyBorder="1" applyAlignment="1">
      <alignment horizontal="center" vertical="center"/>
    </xf>
    <xf numFmtId="0" fontId="3" fillId="0" borderId="23" xfId="0" applyFont="1" applyBorder="1" applyAlignment="1">
      <alignment horizontal="left" vertical="center" wrapText="1"/>
    </xf>
    <xf numFmtId="0" fontId="3" fillId="0" borderId="8" xfId="0" applyFont="1" applyBorder="1" applyAlignment="1">
      <alignment horizontal="left" vertical="center" wrapText="1"/>
    </xf>
    <xf numFmtId="0" fontId="3" fillId="0" borderId="24" xfId="0" applyFont="1" applyBorder="1" applyAlignment="1">
      <alignment horizontal="left" vertical="center" wrapText="1"/>
    </xf>
    <xf numFmtId="0" fontId="0" fillId="0" borderId="23" xfId="0" applyBorder="1" applyAlignment="1">
      <alignment horizontal="center" vertical="center" wrapText="1"/>
    </xf>
    <xf numFmtId="0" fontId="0" fillId="0" borderId="8" xfId="0" applyBorder="1" applyAlignment="1">
      <alignment horizontal="center" vertical="center" wrapText="1"/>
    </xf>
    <xf numFmtId="0" fontId="0" fillId="0" borderId="24" xfId="0" applyBorder="1" applyAlignment="1">
      <alignment horizontal="center" vertical="center" wrapText="1"/>
    </xf>
    <xf numFmtId="0" fontId="0" fillId="0" borderId="3" xfId="0" applyBorder="1" applyAlignment="1">
      <alignment horizontal="center" vertical="center" wrapText="1"/>
    </xf>
    <xf numFmtId="0" fontId="11" fillId="5" borderId="25" xfId="0" applyFont="1" applyFill="1" applyBorder="1" applyAlignment="1">
      <alignment vertical="center" wrapText="1"/>
    </xf>
    <xf numFmtId="0" fontId="11" fillId="5" borderId="10" xfId="0" applyFont="1" applyFill="1" applyBorder="1" applyAlignment="1">
      <alignment vertical="center" wrapText="1"/>
    </xf>
    <xf numFmtId="0" fontId="11" fillId="5" borderId="29" xfId="0" applyFont="1" applyFill="1" applyBorder="1" applyAlignment="1">
      <alignment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0" fillId="0" borderId="18" xfId="0" applyBorder="1" applyAlignment="1">
      <alignment horizontal="center" vertical="center" wrapText="1"/>
    </xf>
    <xf numFmtId="0" fontId="9" fillId="0" borderId="27" xfId="0" applyFont="1" applyBorder="1" applyAlignment="1">
      <alignment vertical="center"/>
    </xf>
    <xf numFmtId="0" fontId="9" fillId="0" borderId="8" xfId="0" applyFont="1" applyBorder="1" applyAlignment="1">
      <alignment vertical="center"/>
    </xf>
    <xf numFmtId="0" fontId="9" fillId="0" borderId="13" xfId="0" applyFont="1" applyBorder="1" applyAlignment="1">
      <alignment horizontal="center" vertical="center" wrapText="1"/>
    </xf>
    <xf numFmtId="0" fontId="1" fillId="0" borderId="13" xfId="0" applyFont="1" applyBorder="1" applyAlignment="1">
      <alignment horizontal="center" vertical="center"/>
    </xf>
    <xf numFmtId="0" fontId="3" fillId="0" borderId="19" xfId="0" applyFont="1" applyBorder="1" applyAlignment="1">
      <alignment horizontal="center" vertical="center"/>
    </xf>
    <xf numFmtId="0" fontId="9" fillId="0" borderId="30" xfId="0" applyFont="1"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9" fillId="0" borderId="33" xfId="0" applyFont="1" applyBorder="1" applyAlignment="1">
      <alignment vertical="center" wrapText="1"/>
    </xf>
    <xf numFmtId="0" fontId="9" fillId="0" borderId="31" xfId="0" applyFont="1" applyBorder="1" applyAlignment="1">
      <alignment vertical="center" wrapText="1"/>
    </xf>
    <xf numFmtId="0" fontId="9" fillId="0" borderId="32" xfId="0" applyFont="1" applyBorder="1" applyAlignment="1">
      <alignment vertical="center" wrapText="1"/>
    </xf>
    <xf numFmtId="0" fontId="14" fillId="0" borderId="11" xfId="0" applyFont="1" applyBorder="1" applyAlignment="1">
      <alignment horizontal="center" vertical="center"/>
    </xf>
    <xf numFmtId="0" fontId="10" fillId="0" borderId="34" xfId="0" applyFont="1" applyBorder="1" applyAlignment="1">
      <alignment horizontal="left" vertical="center" wrapText="1"/>
    </xf>
    <xf numFmtId="0" fontId="0" fillId="0" borderId="35" xfId="0" applyBorder="1" applyAlignment="1">
      <alignment vertical="center" wrapText="1"/>
    </xf>
    <xf numFmtId="0" fontId="0" fillId="0" borderId="9" xfId="0" applyBorder="1" applyAlignment="1">
      <alignment vertical="center" wrapText="1"/>
    </xf>
    <xf numFmtId="0" fontId="0" fillId="0" borderId="36" xfId="0" applyBorder="1" applyAlignment="1">
      <alignment vertical="center" wrapText="1"/>
    </xf>
    <xf numFmtId="0" fontId="10" fillId="0" borderId="2" xfId="0" applyFont="1" applyBorder="1" applyAlignment="1">
      <alignment horizontal="left" vertical="top" wrapText="1"/>
    </xf>
    <xf numFmtId="0" fontId="9" fillId="0" borderId="1" xfId="0" applyFont="1" applyBorder="1" applyAlignment="1">
      <alignment horizontal="left" vertical="top"/>
    </xf>
    <xf numFmtId="0" fontId="9" fillId="0" borderId="2" xfId="0" applyFont="1" applyBorder="1" applyAlignment="1">
      <alignment horizontal="left" vertical="top"/>
    </xf>
    <xf numFmtId="0" fontId="9" fillId="2" borderId="1" xfId="0" applyFont="1" applyFill="1" applyBorder="1" applyAlignment="1">
      <alignment horizontal="center" vertical="center" wrapText="1"/>
    </xf>
    <xf numFmtId="0" fontId="0" fillId="0" borderId="1" xfId="0" applyBorder="1" applyAlignment="1">
      <alignment horizontal="center" vertical="center" wrapText="1"/>
    </xf>
    <xf numFmtId="0" fontId="10" fillId="0" borderId="1" xfId="0" applyFont="1" applyBorder="1"/>
    <xf numFmtId="0" fontId="6" fillId="0" borderId="42" xfId="0" applyFont="1" applyBorder="1" applyAlignment="1">
      <alignment horizontal="left" vertical="center" wrapText="1"/>
    </xf>
    <xf numFmtId="0" fontId="6" fillId="3" borderId="1" xfId="0" applyFont="1" applyFill="1" applyBorder="1" applyAlignment="1">
      <alignment vertical="center" wrapText="1"/>
    </xf>
    <xf numFmtId="0" fontId="6" fillId="3" borderId="1" xfId="0" applyFont="1" applyFill="1" applyBorder="1"/>
    <xf numFmtId="0" fontId="6" fillId="3" borderId="3" xfId="0" applyFont="1" applyFill="1" applyBorder="1"/>
    <xf numFmtId="0" fontId="6" fillId="0" borderId="14" xfId="0" applyFont="1" applyBorder="1" applyAlignment="1">
      <alignment vertical="center"/>
    </xf>
    <xf numFmtId="0" fontId="0" fillId="0" borderId="0" xfId="0" applyAlignment="1">
      <alignment vertical="center"/>
    </xf>
    <xf numFmtId="0" fontId="4" fillId="3" borderId="14" xfId="0" applyFont="1" applyFill="1" applyBorder="1" applyAlignment="1">
      <alignment horizontal="center" vertical="center" wrapText="1"/>
    </xf>
    <xf numFmtId="0" fontId="4" fillId="3" borderId="0" xfId="0" applyFont="1" applyFill="1" applyAlignment="1">
      <alignment horizontal="center" vertical="center" wrapText="1"/>
    </xf>
    <xf numFmtId="0" fontId="4" fillId="3" borderId="12" xfId="0" applyFont="1" applyFill="1" applyBorder="1" applyAlignment="1">
      <alignment horizontal="center" vertical="center" wrapText="1"/>
    </xf>
    <xf numFmtId="0" fontId="6" fillId="3" borderId="39" xfId="0" applyFont="1" applyFill="1" applyBorder="1" applyAlignment="1">
      <alignment horizontal="center" vertical="center"/>
    </xf>
    <xf numFmtId="0" fontId="6" fillId="3" borderId="10" xfId="0" applyFont="1" applyFill="1" applyBorder="1" applyAlignment="1">
      <alignment horizontal="center" vertical="center"/>
    </xf>
    <xf numFmtId="0" fontId="6" fillId="3" borderId="26" xfId="0" applyFont="1" applyFill="1" applyBorder="1" applyAlignment="1">
      <alignment horizontal="center" vertical="center"/>
    </xf>
    <xf numFmtId="0" fontId="10" fillId="4" borderId="11" xfId="0" applyFont="1" applyFill="1" applyBorder="1" applyAlignment="1">
      <alignment vertical="center" wrapText="1"/>
    </xf>
    <xf numFmtId="0" fontId="0" fillId="0" borderId="18"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left" vertical="center"/>
    </xf>
    <xf numFmtId="0" fontId="1" fillId="0" borderId="1" xfId="0" applyFont="1" applyBorder="1" applyAlignment="1">
      <alignment horizontal="left" vertical="center"/>
    </xf>
    <xf numFmtId="0" fontId="10" fillId="0" borderId="1" xfId="0" applyFont="1" applyBorder="1" applyAlignment="1">
      <alignment vertical="center" wrapText="1"/>
    </xf>
    <xf numFmtId="0" fontId="10" fillId="0" borderId="3" xfId="0" applyFont="1" applyBorder="1" applyAlignment="1">
      <alignment vertical="center"/>
    </xf>
    <xf numFmtId="0" fontId="5" fillId="0" borderId="39" xfId="0" applyFont="1" applyBorder="1" applyAlignment="1">
      <alignment vertical="center" wrapText="1"/>
    </xf>
    <xf numFmtId="0" fontId="0" fillId="0" borderId="26" xfId="0" applyBorder="1" applyAlignment="1">
      <alignment wrapText="1"/>
    </xf>
    <xf numFmtId="0" fontId="5" fillId="0" borderId="30" xfId="0" applyFont="1" applyBorder="1" applyAlignment="1">
      <alignment vertical="center" wrapText="1"/>
    </xf>
    <xf numFmtId="0" fontId="0" fillId="0" borderId="32" xfId="0" applyBorder="1" applyAlignment="1">
      <alignment wrapText="1"/>
    </xf>
    <xf numFmtId="0" fontId="6" fillId="0" borderId="0" xfId="0" applyFont="1" applyAlignment="1">
      <alignment vertical="center"/>
    </xf>
    <xf numFmtId="0" fontId="6" fillId="0" borderId="42" xfId="0" applyFont="1" applyBorder="1" applyAlignment="1">
      <alignment horizontal="center" vertical="center" wrapText="1"/>
    </xf>
    <xf numFmtId="0" fontId="6" fillId="0" borderId="61" xfId="0" applyFont="1" applyBorder="1" applyAlignment="1">
      <alignment horizontal="center" vertical="center" wrapText="1"/>
    </xf>
    <xf numFmtId="0" fontId="7" fillId="3" borderId="75" xfId="0" applyFont="1" applyFill="1" applyBorder="1" applyAlignment="1">
      <alignment horizontal="center" vertical="center" wrapText="1"/>
    </xf>
    <xf numFmtId="0" fontId="7" fillId="3" borderId="76" xfId="0" applyFont="1" applyFill="1" applyBorder="1" applyAlignment="1">
      <alignment horizontal="center" vertical="center" wrapText="1"/>
    </xf>
    <xf numFmtId="0" fontId="7" fillId="3" borderId="60" xfId="0" applyFont="1" applyFill="1" applyBorder="1" applyAlignment="1">
      <alignment horizontal="center" vertical="center" wrapText="1"/>
    </xf>
    <xf numFmtId="0" fontId="5" fillId="0" borderId="34" xfId="0" applyFont="1" applyBorder="1" applyAlignment="1">
      <alignment horizontal="left" vertical="center" wrapText="1"/>
    </xf>
    <xf numFmtId="0" fontId="5" fillId="0" borderId="35" xfId="0" applyFont="1" applyBorder="1" applyAlignment="1">
      <alignment horizontal="left" vertical="center" wrapText="1"/>
    </xf>
    <xf numFmtId="0" fontId="5" fillId="0" borderId="37" xfId="0" applyFont="1" applyBorder="1" applyAlignment="1">
      <alignment horizontal="left" vertical="center" wrapText="1"/>
    </xf>
    <xf numFmtId="0" fontId="5" fillId="0" borderId="38" xfId="0" applyFont="1" applyBorder="1" applyAlignment="1">
      <alignment horizontal="left" vertical="center" wrapText="1"/>
    </xf>
    <xf numFmtId="0" fontId="6" fillId="0" borderId="23" xfId="0" applyFont="1" applyBorder="1" applyAlignment="1">
      <alignment horizontal="center" vertical="center" wrapText="1"/>
    </xf>
    <xf numFmtId="0" fontId="6" fillId="0" borderId="24" xfId="0" applyFont="1" applyBorder="1" applyAlignment="1">
      <alignment horizontal="center" vertical="center" wrapText="1"/>
    </xf>
    <xf numFmtId="0" fontId="0" fillId="0" borderId="25" xfId="0" quotePrefix="1" applyBorder="1" applyAlignment="1">
      <alignment horizontal="left" vertical="center" wrapText="1"/>
    </xf>
    <xf numFmtId="0" fontId="0" fillId="0" borderId="10" xfId="0" quotePrefix="1" applyBorder="1" applyAlignment="1">
      <alignment horizontal="left" vertical="center" wrapText="1"/>
    </xf>
    <xf numFmtId="0" fontId="0" fillId="0" borderId="29" xfId="0" quotePrefix="1" applyBorder="1" applyAlignment="1">
      <alignment horizontal="left" vertical="center" wrapText="1"/>
    </xf>
    <xf numFmtId="0" fontId="0" fillId="0" borderId="25" xfId="0" quotePrefix="1" applyBorder="1" applyAlignment="1">
      <alignment horizontal="center" vertical="center" wrapText="1"/>
    </xf>
    <xf numFmtId="0" fontId="0" fillId="0" borderId="10" xfId="0" quotePrefix="1" applyBorder="1" applyAlignment="1">
      <alignment horizontal="center" vertical="center" wrapText="1"/>
    </xf>
    <xf numFmtId="0" fontId="0" fillId="0" borderId="29" xfId="0" quotePrefix="1" applyBorder="1" applyAlignment="1">
      <alignment horizontal="center" vertical="center" wrapText="1"/>
    </xf>
    <xf numFmtId="0" fontId="0" fillId="0" borderId="33" xfId="0" quotePrefix="1" applyBorder="1" applyAlignment="1">
      <alignment horizontal="center" vertical="center" wrapText="1"/>
    </xf>
    <xf numFmtId="0" fontId="0" fillId="0" borderId="31" xfId="0" quotePrefix="1" applyBorder="1" applyAlignment="1">
      <alignment horizontal="center" vertical="center" wrapText="1"/>
    </xf>
    <xf numFmtId="0" fontId="0" fillId="0" borderId="77" xfId="0" quotePrefix="1" applyBorder="1" applyAlignment="1">
      <alignment horizontal="center" vertical="center" wrapText="1"/>
    </xf>
    <xf numFmtId="0" fontId="5" fillId="0" borderId="2" xfId="0" applyFont="1" applyBorder="1" applyAlignment="1">
      <alignment horizontal="left" vertical="top" wrapText="1"/>
    </xf>
    <xf numFmtId="0" fontId="5" fillId="0" borderId="1" xfId="0" applyFont="1" applyBorder="1" applyAlignment="1">
      <alignment wrapText="1"/>
    </xf>
    <xf numFmtId="0" fontId="0" fillId="0" borderId="1" xfId="0" applyBorder="1" applyAlignment="1">
      <alignment wrapText="1"/>
    </xf>
    <xf numFmtId="0" fontId="0" fillId="0" borderId="25" xfId="0" applyBorder="1" applyAlignment="1">
      <alignment wrapText="1"/>
    </xf>
    <xf numFmtId="0" fontId="0" fillId="0" borderId="3" xfId="0" applyBorder="1" applyAlignment="1">
      <alignment wrapText="1"/>
    </xf>
    <xf numFmtId="0" fontId="5" fillId="0" borderId="2" xfId="0" applyFont="1" applyBorder="1" applyAlignment="1">
      <alignment wrapText="1"/>
    </xf>
    <xf numFmtId="0" fontId="6" fillId="0" borderId="2" xfId="0" applyFont="1" applyBorder="1" applyAlignment="1">
      <alignment horizontal="left" vertical="top" wrapText="1"/>
    </xf>
    <xf numFmtId="2" fontId="6" fillId="0" borderId="3" xfId="0" applyNumberFormat="1" applyFont="1" applyBorder="1" applyAlignment="1">
      <alignment horizontal="center" vertical="center" wrapText="1"/>
    </xf>
    <xf numFmtId="0" fontId="6" fillId="0" borderId="0" xfId="0" applyFont="1" applyAlignment="1">
      <alignment vertical="center" wrapText="1"/>
    </xf>
    <xf numFmtId="0" fontId="6" fillId="0" borderId="12" xfId="0" quotePrefix="1" applyFont="1" applyBorder="1" applyAlignment="1">
      <alignment horizontal="left" vertical="center" wrapText="1"/>
    </xf>
    <xf numFmtId="0" fontId="6" fillId="0" borderId="14" xfId="0" applyFont="1" applyBorder="1" applyAlignment="1">
      <alignment horizontal="left" vertical="center" wrapText="1"/>
    </xf>
    <xf numFmtId="0" fontId="0" fillId="0" borderId="1" xfId="0" applyFill="1" applyBorder="1"/>
    <xf numFmtId="0" fontId="10" fillId="0" borderId="23" xfId="0" applyFont="1" applyFill="1" applyBorder="1" applyAlignment="1">
      <alignment horizontal="left" vertical="center" wrapText="1"/>
    </xf>
    <xf numFmtId="0" fontId="10" fillId="0" borderId="24" xfId="0" applyFont="1" applyFill="1" applyBorder="1" applyAlignment="1">
      <alignment horizontal="left" vertical="center" wrapText="1"/>
    </xf>
    <xf numFmtId="0" fontId="9" fillId="0" borderId="27" xfId="0" quotePrefix="1" applyFont="1" applyBorder="1" applyAlignment="1">
      <alignment horizontal="center" vertical="center"/>
    </xf>
    <xf numFmtId="165" fontId="10" fillId="0" borderId="1" xfId="0" quotePrefix="1"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18" xfId="0" applyFont="1" applyBorder="1" applyAlignment="1">
      <alignment horizontal="center" vertical="center" wrapText="1"/>
    </xf>
    <xf numFmtId="0" fontId="10" fillId="0" borderId="23" xfId="0" applyFont="1" applyFill="1" applyBorder="1" applyAlignment="1">
      <alignment horizontal="center" vertical="center" wrapText="1"/>
    </xf>
    <xf numFmtId="0" fontId="10" fillId="0" borderId="25" xfId="0" applyFont="1" applyFill="1" applyBorder="1" applyAlignment="1">
      <alignment vertical="center" wrapText="1"/>
    </xf>
    <xf numFmtId="0" fontId="9" fillId="0" borderId="1" xfId="0" applyFont="1" applyFill="1" applyBorder="1" applyAlignment="1">
      <alignment horizontal="center" vertical="center" wrapText="1"/>
    </xf>
    <xf numFmtId="0" fontId="10" fillId="0" borderId="26" xfId="0" quotePrefix="1" applyFont="1" applyFill="1" applyBorder="1" applyAlignment="1">
      <alignment vertical="center" wrapText="1"/>
    </xf>
    <xf numFmtId="0" fontId="10" fillId="0" borderId="26" xfId="0" applyFont="1" applyFill="1" applyBorder="1" applyAlignment="1">
      <alignment vertical="center" wrapText="1"/>
    </xf>
    <xf numFmtId="0" fontId="10" fillId="0" borderId="9" xfId="0" applyFont="1" applyBorder="1" applyAlignment="1">
      <alignment horizontal="left" vertical="center" wrapText="1"/>
    </xf>
    <xf numFmtId="0" fontId="10" fillId="4" borderId="18" xfId="0" applyFont="1" applyFill="1" applyBorder="1" applyAlignment="1">
      <alignment vertical="center" wrapText="1"/>
    </xf>
    <xf numFmtId="0" fontId="10" fillId="0" borderId="26" xfId="0" quotePrefix="1" applyFont="1" applyBorder="1" applyAlignment="1">
      <alignment horizontal="center" vertical="center" wrapText="1"/>
    </xf>
    <xf numFmtId="167" fontId="10" fillId="0" borderId="1" xfId="0" quotePrefix="1" applyNumberFormat="1" applyFont="1" applyFill="1" applyBorder="1" applyAlignment="1">
      <alignment horizontal="center" vertical="center" wrapText="1"/>
    </xf>
  </cellXfs>
  <cellStyles count="2">
    <cellStyle name="Euro" xfId="1"/>
    <cellStyle name="Κανονικό" xfId="0" builtinId="0"/>
  </cellStyles>
  <dxfs count="0"/>
  <tableStyles count="0" defaultTableStyle="TableStyleMedium9" defaultPivotStyle="PivotStyleLight16"/>
  <colors>
    <mruColors>
      <color rgb="FFFFFFCC"/>
      <color rgb="FFFF9900"/>
      <color rgb="FFCC3300"/>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6</xdr:col>
      <xdr:colOff>0</xdr:colOff>
      <xdr:row>15</xdr:row>
      <xdr:rowOff>0</xdr:rowOff>
    </xdr:from>
    <xdr:to>
      <xdr:col>6</xdr:col>
      <xdr:colOff>0</xdr:colOff>
      <xdr:row>15</xdr:row>
      <xdr:rowOff>0</xdr:rowOff>
    </xdr:to>
    <xdr:sp macro="" textlink="">
      <xdr:nvSpPr>
        <xdr:cNvPr id="50230" name="Rectangle 9">
          <a:extLst>
            <a:ext uri="{FF2B5EF4-FFF2-40B4-BE49-F238E27FC236}">
              <a16:creationId xmlns:a16="http://schemas.microsoft.com/office/drawing/2014/main" id="{00000000-0008-0000-0100-000036C40000}"/>
            </a:ext>
          </a:extLst>
        </xdr:cNvPr>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1" name="Rectangle 10">
          <a:extLst>
            <a:ext uri="{FF2B5EF4-FFF2-40B4-BE49-F238E27FC236}">
              <a16:creationId xmlns:a16="http://schemas.microsoft.com/office/drawing/2014/main" id="{00000000-0008-0000-0100-000037C40000}"/>
            </a:ext>
          </a:extLst>
        </xdr:cNvPr>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2" name="Rectangle 19">
          <a:extLst>
            <a:ext uri="{FF2B5EF4-FFF2-40B4-BE49-F238E27FC236}">
              <a16:creationId xmlns:a16="http://schemas.microsoft.com/office/drawing/2014/main" id="{00000000-0008-0000-0100-000038C40000}"/>
            </a:ext>
          </a:extLst>
        </xdr:cNvPr>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3" name="Rectangle 20">
          <a:extLst>
            <a:ext uri="{FF2B5EF4-FFF2-40B4-BE49-F238E27FC236}">
              <a16:creationId xmlns:a16="http://schemas.microsoft.com/office/drawing/2014/main" id="{00000000-0008-0000-0100-000039C40000}"/>
            </a:ext>
          </a:extLst>
        </xdr:cNvPr>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29</xdr:row>
      <xdr:rowOff>0</xdr:rowOff>
    </xdr:from>
    <xdr:to>
      <xdr:col>6</xdr:col>
      <xdr:colOff>0</xdr:colOff>
      <xdr:row>29</xdr:row>
      <xdr:rowOff>0</xdr:rowOff>
    </xdr:to>
    <xdr:sp macro="" textlink="">
      <xdr:nvSpPr>
        <xdr:cNvPr id="45027" name="Rectangle 41">
          <a:extLst>
            <a:ext uri="{FF2B5EF4-FFF2-40B4-BE49-F238E27FC236}">
              <a16:creationId xmlns:a16="http://schemas.microsoft.com/office/drawing/2014/main" id="{00000000-0008-0000-0200-0000E3AF0000}"/>
            </a:ext>
          </a:extLst>
        </xdr:cNvPr>
        <xdr:cNvSpPr>
          <a:spLocks noChangeArrowheads="1"/>
        </xdr:cNvSpPr>
      </xdr:nvSpPr>
      <xdr:spPr bwMode="auto">
        <a:xfrm>
          <a:off x="9286875" y="10715625"/>
          <a:ext cx="0" cy="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37</xdr:row>
      <xdr:rowOff>0</xdr:rowOff>
    </xdr:from>
    <xdr:to>
      <xdr:col>5</xdr:col>
      <xdr:colOff>0</xdr:colOff>
      <xdr:row>37</xdr:row>
      <xdr:rowOff>0</xdr:rowOff>
    </xdr:to>
    <xdr:sp macro="" textlink="">
      <xdr:nvSpPr>
        <xdr:cNvPr id="47384" name="Rectangle 24">
          <a:extLst>
            <a:ext uri="{FF2B5EF4-FFF2-40B4-BE49-F238E27FC236}">
              <a16:creationId xmlns:a16="http://schemas.microsoft.com/office/drawing/2014/main" id="{00000000-0008-0000-0300-000018B90000}"/>
            </a:ext>
          </a:extLst>
        </xdr:cNvPr>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37</xdr:row>
      <xdr:rowOff>0</xdr:rowOff>
    </xdr:from>
    <xdr:to>
      <xdr:col>5</xdr:col>
      <xdr:colOff>0</xdr:colOff>
      <xdr:row>37</xdr:row>
      <xdr:rowOff>0</xdr:rowOff>
    </xdr:to>
    <xdr:sp macro="" textlink="">
      <xdr:nvSpPr>
        <xdr:cNvPr id="47385" name="Rectangle 25">
          <a:extLst>
            <a:ext uri="{FF2B5EF4-FFF2-40B4-BE49-F238E27FC236}">
              <a16:creationId xmlns:a16="http://schemas.microsoft.com/office/drawing/2014/main" id="{00000000-0008-0000-0300-000019B90000}"/>
            </a:ext>
          </a:extLst>
        </xdr:cNvPr>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37</xdr:row>
      <xdr:rowOff>0</xdr:rowOff>
    </xdr:from>
    <xdr:to>
      <xdr:col>5</xdr:col>
      <xdr:colOff>0</xdr:colOff>
      <xdr:row>37</xdr:row>
      <xdr:rowOff>0</xdr:rowOff>
    </xdr:to>
    <xdr:sp macro="" textlink="">
      <xdr:nvSpPr>
        <xdr:cNvPr id="47386" name="Rectangle 26">
          <a:extLst>
            <a:ext uri="{FF2B5EF4-FFF2-40B4-BE49-F238E27FC236}">
              <a16:creationId xmlns:a16="http://schemas.microsoft.com/office/drawing/2014/main" id="{00000000-0008-0000-0300-00001AB90000}"/>
            </a:ext>
          </a:extLst>
        </xdr:cNvPr>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37</xdr:row>
      <xdr:rowOff>0</xdr:rowOff>
    </xdr:from>
    <xdr:to>
      <xdr:col>5</xdr:col>
      <xdr:colOff>0</xdr:colOff>
      <xdr:row>37</xdr:row>
      <xdr:rowOff>0</xdr:rowOff>
    </xdr:to>
    <xdr:sp macro="" textlink="">
      <xdr:nvSpPr>
        <xdr:cNvPr id="47387" name="Rectangle 27">
          <a:extLst>
            <a:ext uri="{FF2B5EF4-FFF2-40B4-BE49-F238E27FC236}">
              <a16:creationId xmlns:a16="http://schemas.microsoft.com/office/drawing/2014/main" id="{00000000-0008-0000-0300-00001BB90000}"/>
            </a:ext>
          </a:extLst>
        </xdr:cNvPr>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0</xdr:colOff>
      <xdr:row>15</xdr:row>
      <xdr:rowOff>0</xdr:rowOff>
    </xdr:from>
    <xdr:to>
      <xdr:col>7</xdr:col>
      <xdr:colOff>0</xdr:colOff>
      <xdr:row>15</xdr:row>
      <xdr:rowOff>0</xdr:rowOff>
    </xdr:to>
    <xdr:sp macro="" textlink="">
      <xdr:nvSpPr>
        <xdr:cNvPr id="51625" name="Rectangle 1">
          <a:extLst>
            <a:ext uri="{FF2B5EF4-FFF2-40B4-BE49-F238E27FC236}">
              <a16:creationId xmlns:a16="http://schemas.microsoft.com/office/drawing/2014/main" id="{00000000-0008-0000-0500-0000A9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26" name="Rectangle 2">
          <a:extLst>
            <a:ext uri="{FF2B5EF4-FFF2-40B4-BE49-F238E27FC236}">
              <a16:creationId xmlns:a16="http://schemas.microsoft.com/office/drawing/2014/main" id="{00000000-0008-0000-0500-0000AA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12</xdr:row>
      <xdr:rowOff>0</xdr:rowOff>
    </xdr:from>
    <xdr:to>
      <xdr:col>7</xdr:col>
      <xdr:colOff>0</xdr:colOff>
      <xdr:row>12</xdr:row>
      <xdr:rowOff>0</xdr:rowOff>
    </xdr:to>
    <xdr:sp macro="" textlink="">
      <xdr:nvSpPr>
        <xdr:cNvPr id="51627" name="Rectangle 3">
          <a:extLst>
            <a:ext uri="{FF2B5EF4-FFF2-40B4-BE49-F238E27FC236}">
              <a16:creationId xmlns:a16="http://schemas.microsoft.com/office/drawing/2014/main" id="{00000000-0008-0000-0500-0000ABC90000}"/>
            </a:ext>
          </a:extLst>
        </xdr:cNvPr>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12</xdr:row>
      <xdr:rowOff>0</xdr:rowOff>
    </xdr:from>
    <xdr:to>
      <xdr:col>7</xdr:col>
      <xdr:colOff>0</xdr:colOff>
      <xdr:row>12</xdr:row>
      <xdr:rowOff>0</xdr:rowOff>
    </xdr:to>
    <xdr:sp macro="" textlink="">
      <xdr:nvSpPr>
        <xdr:cNvPr id="51628" name="Rectangle 4">
          <a:extLst>
            <a:ext uri="{FF2B5EF4-FFF2-40B4-BE49-F238E27FC236}">
              <a16:creationId xmlns:a16="http://schemas.microsoft.com/office/drawing/2014/main" id="{00000000-0008-0000-0500-0000ACC90000}"/>
            </a:ext>
          </a:extLst>
        </xdr:cNvPr>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29" name="Rectangle 5">
          <a:extLst>
            <a:ext uri="{FF2B5EF4-FFF2-40B4-BE49-F238E27FC236}">
              <a16:creationId xmlns:a16="http://schemas.microsoft.com/office/drawing/2014/main" id="{00000000-0008-0000-0500-0000AD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30" name="Rectangle 6">
          <a:extLst>
            <a:ext uri="{FF2B5EF4-FFF2-40B4-BE49-F238E27FC236}">
              <a16:creationId xmlns:a16="http://schemas.microsoft.com/office/drawing/2014/main" id="{00000000-0008-0000-0500-0000AE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31" name="Rectangle 7">
          <a:extLst>
            <a:ext uri="{FF2B5EF4-FFF2-40B4-BE49-F238E27FC236}">
              <a16:creationId xmlns:a16="http://schemas.microsoft.com/office/drawing/2014/main" id="{00000000-0008-0000-0500-0000AF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32" name="Rectangle 8">
          <a:extLst>
            <a:ext uri="{FF2B5EF4-FFF2-40B4-BE49-F238E27FC236}">
              <a16:creationId xmlns:a16="http://schemas.microsoft.com/office/drawing/2014/main" id="{00000000-0008-0000-0500-0000B0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33" name="Rectangle 10">
          <a:extLst>
            <a:ext uri="{FF2B5EF4-FFF2-40B4-BE49-F238E27FC236}">
              <a16:creationId xmlns:a16="http://schemas.microsoft.com/office/drawing/2014/main" id="{00000000-0008-0000-0500-0000B1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34" name="Rectangle 11">
          <a:extLst>
            <a:ext uri="{FF2B5EF4-FFF2-40B4-BE49-F238E27FC236}">
              <a16:creationId xmlns:a16="http://schemas.microsoft.com/office/drawing/2014/main" id="{00000000-0008-0000-0500-0000B2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12</xdr:row>
      <xdr:rowOff>0</xdr:rowOff>
    </xdr:from>
    <xdr:to>
      <xdr:col>7</xdr:col>
      <xdr:colOff>0</xdr:colOff>
      <xdr:row>12</xdr:row>
      <xdr:rowOff>0</xdr:rowOff>
    </xdr:to>
    <xdr:sp macro="" textlink="">
      <xdr:nvSpPr>
        <xdr:cNvPr id="51635" name="Rectangle 12">
          <a:extLst>
            <a:ext uri="{FF2B5EF4-FFF2-40B4-BE49-F238E27FC236}">
              <a16:creationId xmlns:a16="http://schemas.microsoft.com/office/drawing/2014/main" id="{00000000-0008-0000-0500-0000B3C90000}"/>
            </a:ext>
          </a:extLst>
        </xdr:cNvPr>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12</xdr:row>
      <xdr:rowOff>0</xdr:rowOff>
    </xdr:from>
    <xdr:to>
      <xdr:col>7</xdr:col>
      <xdr:colOff>0</xdr:colOff>
      <xdr:row>12</xdr:row>
      <xdr:rowOff>0</xdr:rowOff>
    </xdr:to>
    <xdr:sp macro="" textlink="">
      <xdr:nvSpPr>
        <xdr:cNvPr id="51636" name="Rectangle 13">
          <a:extLst>
            <a:ext uri="{FF2B5EF4-FFF2-40B4-BE49-F238E27FC236}">
              <a16:creationId xmlns:a16="http://schemas.microsoft.com/office/drawing/2014/main" id="{00000000-0008-0000-0500-0000B4C90000}"/>
            </a:ext>
          </a:extLst>
        </xdr:cNvPr>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37" name="Rectangle 14">
          <a:extLst>
            <a:ext uri="{FF2B5EF4-FFF2-40B4-BE49-F238E27FC236}">
              <a16:creationId xmlns:a16="http://schemas.microsoft.com/office/drawing/2014/main" id="{00000000-0008-0000-0500-0000B5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38" name="Rectangle 15">
          <a:extLst>
            <a:ext uri="{FF2B5EF4-FFF2-40B4-BE49-F238E27FC236}">
              <a16:creationId xmlns:a16="http://schemas.microsoft.com/office/drawing/2014/main" id="{00000000-0008-0000-0500-0000B6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39" name="Rectangle 16">
          <a:extLst>
            <a:ext uri="{FF2B5EF4-FFF2-40B4-BE49-F238E27FC236}">
              <a16:creationId xmlns:a16="http://schemas.microsoft.com/office/drawing/2014/main" id="{00000000-0008-0000-0500-0000B7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40" name="Rectangle 17">
          <a:extLst>
            <a:ext uri="{FF2B5EF4-FFF2-40B4-BE49-F238E27FC236}">
              <a16:creationId xmlns:a16="http://schemas.microsoft.com/office/drawing/2014/main" id="{00000000-0008-0000-0500-0000B8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41" name="Rectangle 18">
          <a:extLst>
            <a:ext uri="{FF2B5EF4-FFF2-40B4-BE49-F238E27FC236}">
              <a16:creationId xmlns:a16="http://schemas.microsoft.com/office/drawing/2014/main" id="{00000000-0008-0000-0500-0000B9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42" name="Rectangle 19">
          <a:extLst>
            <a:ext uri="{FF2B5EF4-FFF2-40B4-BE49-F238E27FC236}">
              <a16:creationId xmlns:a16="http://schemas.microsoft.com/office/drawing/2014/main" id="{00000000-0008-0000-0500-0000BA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43" name="Rectangle 20">
          <a:extLst>
            <a:ext uri="{FF2B5EF4-FFF2-40B4-BE49-F238E27FC236}">
              <a16:creationId xmlns:a16="http://schemas.microsoft.com/office/drawing/2014/main" id="{00000000-0008-0000-0500-0000BB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44" name="Rectangle 21">
          <a:extLst>
            <a:ext uri="{FF2B5EF4-FFF2-40B4-BE49-F238E27FC236}">
              <a16:creationId xmlns:a16="http://schemas.microsoft.com/office/drawing/2014/main" id="{00000000-0008-0000-0500-0000BC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45" name="Rectangle 22">
          <a:extLst>
            <a:ext uri="{FF2B5EF4-FFF2-40B4-BE49-F238E27FC236}">
              <a16:creationId xmlns:a16="http://schemas.microsoft.com/office/drawing/2014/main" id="{00000000-0008-0000-0500-0000BD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46" name="Rectangle 23">
          <a:extLst>
            <a:ext uri="{FF2B5EF4-FFF2-40B4-BE49-F238E27FC236}">
              <a16:creationId xmlns:a16="http://schemas.microsoft.com/office/drawing/2014/main" id="{00000000-0008-0000-0500-0000BE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47" name="Rectangle 24">
          <a:extLst>
            <a:ext uri="{FF2B5EF4-FFF2-40B4-BE49-F238E27FC236}">
              <a16:creationId xmlns:a16="http://schemas.microsoft.com/office/drawing/2014/main" id="{00000000-0008-0000-0500-0000BF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48" name="Rectangle 25">
          <a:extLst>
            <a:ext uri="{FF2B5EF4-FFF2-40B4-BE49-F238E27FC236}">
              <a16:creationId xmlns:a16="http://schemas.microsoft.com/office/drawing/2014/main" id="{00000000-0008-0000-0500-0000C0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49" name="Rectangle 26">
          <a:extLst>
            <a:ext uri="{FF2B5EF4-FFF2-40B4-BE49-F238E27FC236}">
              <a16:creationId xmlns:a16="http://schemas.microsoft.com/office/drawing/2014/main" id="{00000000-0008-0000-0500-0000C1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50" name="Rectangle 27">
          <a:extLst>
            <a:ext uri="{FF2B5EF4-FFF2-40B4-BE49-F238E27FC236}">
              <a16:creationId xmlns:a16="http://schemas.microsoft.com/office/drawing/2014/main" id="{00000000-0008-0000-0500-0000C2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51" name="Rectangle 28">
          <a:extLst>
            <a:ext uri="{FF2B5EF4-FFF2-40B4-BE49-F238E27FC236}">
              <a16:creationId xmlns:a16="http://schemas.microsoft.com/office/drawing/2014/main" id="{00000000-0008-0000-0500-0000C3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52" name="Rectangle 29">
          <a:extLst>
            <a:ext uri="{FF2B5EF4-FFF2-40B4-BE49-F238E27FC236}">
              <a16:creationId xmlns:a16="http://schemas.microsoft.com/office/drawing/2014/main" id="{00000000-0008-0000-0500-0000C4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53" name="Rectangle 30">
          <a:extLst>
            <a:ext uri="{FF2B5EF4-FFF2-40B4-BE49-F238E27FC236}">
              <a16:creationId xmlns:a16="http://schemas.microsoft.com/office/drawing/2014/main" id="{00000000-0008-0000-0500-0000C5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54" name="Rectangle 31">
          <a:extLst>
            <a:ext uri="{FF2B5EF4-FFF2-40B4-BE49-F238E27FC236}">
              <a16:creationId xmlns:a16="http://schemas.microsoft.com/office/drawing/2014/main" id="{00000000-0008-0000-0500-0000C6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55" name="Rectangle 32">
          <a:extLst>
            <a:ext uri="{FF2B5EF4-FFF2-40B4-BE49-F238E27FC236}">
              <a16:creationId xmlns:a16="http://schemas.microsoft.com/office/drawing/2014/main" id="{00000000-0008-0000-0500-0000C7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56" name="Rectangle 33">
          <a:extLst>
            <a:ext uri="{FF2B5EF4-FFF2-40B4-BE49-F238E27FC236}">
              <a16:creationId xmlns:a16="http://schemas.microsoft.com/office/drawing/2014/main" id="{00000000-0008-0000-0500-0000C8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57" name="Rectangle 34">
          <a:extLst>
            <a:ext uri="{FF2B5EF4-FFF2-40B4-BE49-F238E27FC236}">
              <a16:creationId xmlns:a16="http://schemas.microsoft.com/office/drawing/2014/main" id="{00000000-0008-0000-0500-0000C9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58" name="Rectangle 35">
          <a:extLst>
            <a:ext uri="{FF2B5EF4-FFF2-40B4-BE49-F238E27FC236}">
              <a16:creationId xmlns:a16="http://schemas.microsoft.com/office/drawing/2014/main" id="{00000000-0008-0000-0500-0000CA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59" name="Rectangle 36">
          <a:extLst>
            <a:ext uri="{FF2B5EF4-FFF2-40B4-BE49-F238E27FC236}">
              <a16:creationId xmlns:a16="http://schemas.microsoft.com/office/drawing/2014/main" id="{00000000-0008-0000-0500-0000CB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60" name="Rectangle 37">
          <a:extLst>
            <a:ext uri="{FF2B5EF4-FFF2-40B4-BE49-F238E27FC236}">
              <a16:creationId xmlns:a16="http://schemas.microsoft.com/office/drawing/2014/main" id="{00000000-0008-0000-0500-0000CC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61" name="Rectangle 38">
          <a:extLst>
            <a:ext uri="{FF2B5EF4-FFF2-40B4-BE49-F238E27FC236}">
              <a16:creationId xmlns:a16="http://schemas.microsoft.com/office/drawing/2014/main" id="{00000000-0008-0000-0500-0000CD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62" name="Rectangle 39">
          <a:extLst>
            <a:ext uri="{FF2B5EF4-FFF2-40B4-BE49-F238E27FC236}">
              <a16:creationId xmlns:a16="http://schemas.microsoft.com/office/drawing/2014/main" id="{00000000-0008-0000-0500-0000CE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63" name="Rectangle 40">
          <a:extLst>
            <a:ext uri="{FF2B5EF4-FFF2-40B4-BE49-F238E27FC236}">
              <a16:creationId xmlns:a16="http://schemas.microsoft.com/office/drawing/2014/main" id="{00000000-0008-0000-0500-0000CF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64" name="Rectangle 41">
          <a:extLst>
            <a:ext uri="{FF2B5EF4-FFF2-40B4-BE49-F238E27FC236}">
              <a16:creationId xmlns:a16="http://schemas.microsoft.com/office/drawing/2014/main" id="{00000000-0008-0000-0500-0000D0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65" name="Rectangle 42">
          <a:extLst>
            <a:ext uri="{FF2B5EF4-FFF2-40B4-BE49-F238E27FC236}">
              <a16:creationId xmlns:a16="http://schemas.microsoft.com/office/drawing/2014/main" id="{00000000-0008-0000-0500-0000D1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66" name="Rectangle 43">
          <a:extLst>
            <a:ext uri="{FF2B5EF4-FFF2-40B4-BE49-F238E27FC236}">
              <a16:creationId xmlns:a16="http://schemas.microsoft.com/office/drawing/2014/main" id="{00000000-0008-0000-0500-0000D2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67" name="Rectangle 44">
          <a:extLst>
            <a:ext uri="{FF2B5EF4-FFF2-40B4-BE49-F238E27FC236}">
              <a16:creationId xmlns:a16="http://schemas.microsoft.com/office/drawing/2014/main" id="{00000000-0008-0000-0500-0000D3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68" name="Rectangle 45">
          <a:extLst>
            <a:ext uri="{FF2B5EF4-FFF2-40B4-BE49-F238E27FC236}">
              <a16:creationId xmlns:a16="http://schemas.microsoft.com/office/drawing/2014/main" id="{00000000-0008-0000-0500-0000D4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69" name="Rectangle 46">
          <a:extLst>
            <a:ext uri="{FF2B5EF4-FFF2-40B4-BE49-F238E27FC236}">
              <a16:creationId xmlns:a16="http://schemas.microsoft.com/office/drawing/2014/main" id="{00000000-0008-0000-0500-0000D5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70" name="Rectangle 47">
          <a:extLst>
            <a:ext uri="{FF2B5EF4-FFF2-40B4-BE49-F238E27FC236}">
              <a16:creationId xmlns:a16="http://schemas.microsoft.com/office/drawing/2014/main" id="{00000000-0008-0000-0500-0000D6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71" name="Rectangle 48">
          <a:extLst>
            <a:ext uri="{FF2B5EF4-FFF2-40B4-BE49-F238E27FC236}">
              <a16:creationId xmlns:a16="http://schemas.microsoft.com/office/drawing/2014/main" id="{00000000-0008-0000-0500-0000D7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72" name="Rectangle 49">
          <a:extLst>
            <a:ext uri="{FF2B5EF4-FFF2-40B4-BE49-F238E27FC236}">
              <a16:creationId xmlns:a16="http://schemas.microsoft.com/office/drawing/2014/main" id="{00000000-0008-0000-0500-0000D8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16</xdr:row>
      <xdr:rowOff>0</xdr:rowOff>
    </xdr:from>
    <xdr:to>
      <xdr:col>7</xdr:col>
      <xdr:colOff>0</xdr:colOff>
      <xdr:row>16</xdr:row>
      <xdr:rowOff>0</xdr:rowOff>
    </xdr:to>
    <xdr:sp macro="" textlink="">
      <xdr:nvSpPr>
        <xdr:cNvPr id="51673" name="Rectangle 50">
          <a:extLst>
            <a:ext uri="{FF2B5EF4-FFF2-40B4-BE49-F238E27FC236}">
              <a16:creationId xmlns:a16="http://schemas.microsoft.com/office/drawing/2014/main" id="{00000000-0008-0000-0500-0000D9C90000}"/>
            </a:ext>
          </a:extLst>
        </xdr:cNvPr>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16</xdr:row>
      <xdr:rowOff>0</xdr:rowOff>
    </xdr:from>
    <xdr:to>
      <xdr:col>7</xdr:col>
      <xdr:colOff>0</xdr:colOff>
      <xdr:row>16</xdr:row>
      <xdr:rowOff>0</xdr:rowOff>
    </xdr:to>
    <xdr:sp macro="" textlink="">
      <xdr:nvSpPr>
        <xdr:cNvPr id="51674" name="Rectangle 51">
          <a:extLst>
            <a:ext uri="{FF2B5EF4-FFF2-40B4-BE49-F238E27FC236}">
              <a16:creationId xmlns:a16="http://schemas.microsoft.com/office/drawing/2014/main" id="{00000000-0008-0000-0500-0000DAC90000}"/>
            </a:ext>
          </a:extLst>
        </xdr:cNvPr>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16</xdr:row>
      <xdr:rowOff>0</xdr:rowOff>
    </xdr:from>
    <xdr:to>
      <xdr:col>7</xdr:col>
      <xdr:colOff>0</xdr:colOff>
      <xdr:row>16</xdr:row>
      <xdr:rowOff>0</xdr:rowOff>
    </xdr:to>
    <xdr:sp macro="" textlink="">
      <xdr:nvSpPr>
        <xdr:cNvPr id="51675" name="Rectangle 52">
          <a:extLst>
            <a:ext uri="{FF2B5EF4-FFF2-40B4-BE49-F238E27FC236}">
              <a16:creationId xmlns:a16="http://schemas.microsoft.com/office/drawing/2014/main" id="{00000000-0008-0000-0500-0000DBC90000}"/>
            </a:ext>
          </a:extLst>
        </xdr:cNvPr>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16</xdr:row>
      <xdr:rowOff>0</xdr:rowOff>
    </xdr:from>
    <xdr:to>
      <xdr:col>7</xdr:col>
      <xdr:colOff>0</xdr:colOff>
      <xdr:row>16</xdr:row>
      <xdr:rowOff>0</xdr:rowOff>
    </xdr:to>
    <xdr:sp macro="" textlink="">
      <xdr:nvSpPr>
        <xdr:cNvPr id="51676" name="Rectangle 53">
          <a:extLst>
            <a:ext uri="{FF2B5EF4-FFF2-40B4-BE49-F238E27FC236}">
              <a16:creationId xmlns:a16="http://schemas.microsoft.com/office/drawing/2014/main" id="{00000000-0008-0000-0500-0000DCC90000}"/>
            </a:ext>
          </a:extLst>
        </xdr:cNvPr>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77" name="Rectangle 54">
          <a:extLst>
            <a:ext uri="{FF2B5EF4-FFF2-40B4-BE49-F238E27FC236}">
              <a16:creationId xmlns:a16="http://schemas.microsoft.com/office/drawing/2014/main" id="{00000000-0008-0000-0500-0000DD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78" name="Rectangle 55">
          <a:extLst>
            <a:ext uri="{FF2B5EF4-FFF2-40B4-BE49-F238E27FC236}">
              <a16:creationId xmlns:a16="http://schemas.microsoft.com/office/drawing/2014/main" id="{00000000-0008-0000-0500-0000DE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79" name="Rectangle 56">
          <a:extLst>
            <a:ext uri="{FF2B5EF4-FFF2-40B4-BE49-F238E27FC236}">
              <a16:creationId xmlns:a16="http://schemas.microsoft.com/office/drawing/2014/main" id="{00000000-0008-0000-0500-0000DF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1680" name="Rectangle 57">
          <a:extLst>
            <a:ext uri="{FF2B5EF4-FFF2-40B4-BE49-F238E27FC236}">
              <a16:creationId xmlns:a16="http://schemas.microsoft.com/office/drawing/2014/main" id="{00000000-0008-0000-0500-0000E0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6</xdr:col>
          <xdr:colOff>1724025</xdr:colOff>
          <xdr:row>13</xdr:row>
          <xdr:rowOff>209550</xdr:rowOff>
        </xdr:from>
        <xdr:to>
          <xdr:col>7</xdr:col>
          <xdr:colOff>278607</xdr:colOff>
          <xdr:row>13</xdr:row>
          <xdr:rowOff>219075</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5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
    <pageSetUpPr fitToPage="1"/>
  </sheetPr>
  <dimension ref="A1:G32"/>
  <sheetViews>
    <sheetView showGridLines="0" tabSelected="1" zoomScale="85" zoomScaleNormal="85" zoomScaleSheetLayoutView="90" workbookViewId="0">
      <selection activeCell="D7" sqref="D7:G7"/>
    </sheetView>
  </sheetViews>
  <sheetFormatPr defaultRowHeight="12.75" x14ac:dyDescent="0.2"/>
  <cols>
    <col min="1" max="1" width="6" style="22" customWidth="1"/>
    <col min="2" max="2" width="32.85546875" style="20" customWidth="1"/>
    <col min="3" max="3" width="26.140625" style="20" hidden="1" customWidth="1"/>
    <col min="4" max="4" width="56.42578125" style="20" customWidth="1"/>
    <col min="5" max="5" width="15.7109375" style="20" customWidth="1"/>
    <col min="6" max="6" width="10.7109375" style="20" customWidth="1"/>
    <col min="7" max="7" width="59.140625" style="20" customWidth="1"/>
    <col min="8" max="211" width="9.140625" style="20"/>
    <col min="212" max="212" width="6" style="20" customWidth="1"/>
    <col min="213" max="213" width="26.140625" style="20" customWidth="1"/>
    <col min="214" max="214" width="41.5703125" style="20" customWidth="1"/>
    <col min="215" max="215" width="12.28515625" style="20" customWidth="1"/>
    <col min="216" max="216" width="9.42578125" style="20" customWidth="1"/>
    <col min="217" max="217" width="59.140625" style="20" customWidth="1"/>
    <col min="218" max="219" width="7.42578125" style="20" customWidth="1"/>
    <col min="220" max="220" width="66.28515625" style="20" customWidth="1"/>
    <col min="221" max="467" width="9.140625" style="20"/>
    <col min="468" max="468" width="6" style="20" customWidth="1"/>
    <col min="469" max="469" width="26.140625" style="20" customWidth="1"/>
    <col min="470" max="470" width="41.5703125" style="20" customWidth="1"/>
    <col min="471" max="471" width="12.28515625" style="20" customWidth="1"/>
    <col min="472" max="472" width="9.42578125" style="20" customWidth="1"/>
    <col min="473" max="473" width="59.140625" style="20" customWidth="1"/>
    <col min="474" max="475" width="7.42578125" style="20" customWidth="1"/>
    <col min="476" max="476" width="66.28515625" style="20" customWidth="1"/>
    <col min="477" max="723" width="9.140625" style="20"/>
    <col min="724" max="724" width="6" style="20" customWidth="1"/>
    <col min="725" max="725" width="26.140625" style="20" customWidth="1"/>
    <col min="726" max="726" width="41.5703125" style="20" customWidth="1"/>
    <col min="727" max="727" width="12.28515625" style="20" customWidth="1"/>
    <col min="728" max="728" width="9.42578125" style="20" customWidth="1"/>
    <col min="729" max="729" width="59.140625" style="20" customWidth="1"/>
    <col min="730" max="731" width="7.42578125" style="20" customWidth="1"/>
    <col min="732" max="732" width="66.28515625" style="20" customWidth="1"/>
    <col min="733" max="979" width="9.140625" style="20"/>
    <col min="980" max="980" width="6" style="20" customWidth="1"/>
    <col min="981" max="981" width="26.140625" style="20" customWidth="1"/>
    <col min="982" max="982" width="41.5703125" style="20" customWidth="1"/>
    <col min="983" max="983" width="12.28515625" style="20" customWidth="1"/>
    <col min="984" max="984" width="9.42578125" style="20" customWidth="1"/>
    <col min="985" max="985" width="59.140625" style="20" customWidth="1"/>
    <col min="986" max="987" width="7.42578125" style="20" customWidth="1"/>
    <col min="988" max="988" width="66.28515625" style="20" customWidth="1"/>
    <col min="989" max="1235" width="9.140625" style="20"/>
    <col min="1236" max="1236" width="6" style="20" customWidth="1"/>
    <col min="1237" max="1237" width="26.140625" style="20" customWidth="1"/>
    <col min="1238" max="1238" width="41.5703125" style="20" customWidth="1"/>
    <col min="1239" max="1239" width="12.28515625" style="20" customWidth="1"/>
    <col min="1240" max="1240" width="9.42578125" style="20" customWidth="1"/>
    <col min="1241" max="1241" width="59.140625" style="20" customWidth="1"/>
    <col min="1242" max="1243" width="7.42578125" style="20" customWidth="1"/>
    <col min="1244" max="1244" width="66.28515625" style="20" customWidth="1"/>
    <col min="1245" max="1491" width="9.140625" style="20"/>
    <col min="1492" max="1492" width="6" style="20" customWidth="1"/>
    <col min="1493" max="1493" width="26.140625" style="20" customWidth="1"/>
    <col min="1494" max="1494" width="41.5703125" style="20" customWidth="1"/>
    <col min="1495" max="1495" width="12.28515625" style="20" customWidth="1"/>
    <col min="1496" max="1496" width="9.42578125" style="20" customWidth="1"/>
    <col min="1497" max="1497" width="59.140625" style="20" customWidth="1"/>
    <col min="1498" max="1499" width="7.42578125" style="20" customWidth="1"/>
    <col min="1500" max="1500" width="66.28515625" style="20" customWidth="1"/>
    <col min="1501" max="1747" width="9.140625" style="20"/>
    <col min="1748" max="1748" width="6" style="20" customWidth="1"/>
    <col min="1749" max="1749" width="26.140625" style="20" customWidth="1"/>
    <col min="1750" max="1750" width="41.5703125" style="20" customWidth="1"/>
    <col min="1751" max="1751" width="12.28515625" style="20" customWidth="1"/>
    <col min="1752" max="1752" width="9.42578125" style="20" customWidth="1"/>
    <col min="1753" max="1753" width="59.140625" style="20" customWidth="1"/>
    <col min="1754" max="1755" width="7.42578125" style="20" customWidth="1"/>
    <col min="1756" max="1756" width="66.28515625" style="20" customWidth="1"/>
    <col min="1757" max="2003" width="9.140625" style="20"/>
    <col min="2004" max="2004" width="6" style="20" customWidth="1"/>
    <col min="2005" max="2005" width="26.140625" style="20" customWidth="1"/>
    <col min="2006" max="2006" width="41.5703125" style="20" customWidth="1"/>
    <col min="2007" max="2007" width="12.28515625" style="20" customWidth="1"/>
    <col min="2008" max="2008" width="9.42578125" style="20" customWidth="1"/>
    <col min="2009" max="2009" width="59.140625" style="20" customWidth="1"/>
    <col min="2010" max="2011" width="7.42578125" style="20" customWidth="1"/>
    <col min="2012" max="2012" width="66.28515625" style="20" customWidth="1"/>
    <col min="2013" max="2259" width="9.140625" style="20"/>
    <col min="2260" max="2260" width="6" style="20" customWidth="1"/>
    <col min="2261" max="2261" width="26.140625" style="20" customWidth="1"/>
    <col min="2262" max="2262" width="41.5703125" style="20" customWidth="1"/>
    <col min="2263" max="2263" width="12.28515625" style="20" customWidth="1"/>
    <col min="2264" max="2264" width="9.42578125" style="20" customWidth="1"/>
    <col min="2265" max="2265" width="59.140625" style="20" customWidth="1"/>
    <col min="2266" max="2267" width="7.42578125" style="20" customWidth="1"/>
    <col min="2268" max="2268" width="66.28515625" style="20" customWidth="1"/>
    <col min="2269" max="2515" width="9.140625" style="20"/>
    <col min="2516" max="2516" width="6" style="20" customWidth="1"/>
    <col min="2517" max="2517" width="26.140625" style="20" customWidth="1"/>
    <col min="2518" max="2518" width="41.5703125" style="20" customWidth="1"/>
    <col min="2519" max="2519" width="12.28515625" style="20" customWidth="1"/>
    <col min="2520" max="2520" width="9.42578125" style="20" customWidth="1"/>
    <col min="2521" max="2521" width="59.140625" style="20" customWidth="1"/>
    <col min="2522" max="2523" width="7.42578125" style="20" customWidth="1"/>
    <col min="2524" max="2524" width="66.28515625" style="20" customWidth="1"/>
    <col min="2525" max="2771" width="9.140625" style="20"/>
    <col min="2772" max="2772" width="6" style="20" customWidth="1"/>
    <col min="2773" max="2773" width="26.140625" style="20" customWidth="1"/>
    <col min="2774" max="2774" width="41.5703125" style="20" customWidth="1"/>
    <col min="2775" max="2775" width="12.28515625" style="20" customWidth="1"/>
    <col min="2776" max="2776" width="9.42578125" style="20" customWidth="1"/>
    <col min="2777" max="2777" width="59.140625" style="20" customWidth="1"/>
    <col min="2778" max="2779" width="7.42578125" style="20" customWidth="1"/>
    <col min="2780" max="2780" width="66.28515625" style="20" customWidth="1"/>
    <col min="2781" max="3027" width="9.140625" style="20"/>
    <col min="3028" max="3028" width="6" style="20" customWidth="1"/>
    <col min="3029" max="3029" width="26.140625" style="20" customWidth="1"/>
    <col min="3030" max="3030" width="41.5703125" style="20" customWidth="1"/>
    <col min="3031" max="3031" width="12.28515625" style="20" customWidth="1"/>
    <col min="3032" max="3032" width="9.42578125" style="20" customWidth="1"/>
    <col min="3033" max="3033" width="59.140625" style="20" customWidth="1"/>
    <col min="3034" max="3035" width="7.42578125" style="20" customWidth="1"/>
    <col min="3036" max="3036" width="66.28515625" style="20" customWidth="1"/>
    <col min="3037" max="3283" width="9.140625" style="20"/>
    <col min="3284" max="3284" width="6" style="20" customWidth="1"/>
    <col min="3285" max="3285" width="26.140625" style="20" customWidth="1"/>
    <col min="3286" max="3286" width="41.5703125" style="20" customWidth="1"/>
    <col min="3287" max="3287" width="12.28515625" style="20" customWidth="1"/>
    <col min="3288" max="3288" width="9.42578125" style="20" customWidth="1"/>
    <col min="3289" max="3289" width="59.140625" style="20" customWidth="1"/>
    <col min="3290" max="3291" width="7.42578125" style="20" customWidth="1"/>
    <col min="3292" max="3292" width="66.28515625" style="20" customWidth="1"/>
    <col min="3293" max="3539" width="9.140625" style="20"/>
    <col min="3540" max="3540" width="6" style="20" customWidth="1"/>
    <col min="3541" max="3541" width="26.140625" style="20" customWidth="1"/>
    <col min="3542" max="3542" width="41.5703125" style="20" customWidth="1"/>
    <col min="3543" max="3543" width="12.28515625" style="20" customWidth="1"/>
    <col min="3544" max="3544" width="9.42578125" style="20" customWidth="1"/>
    <col min="3545" max="3545" width="59.140625" style="20" customWidth="1"/>
    <col min="3546" max="3547" width="7.42578125" style="20" customWidth="1"/>
    <col min="3548" max="3548" width="66.28515625" style="20" customWidth="1"/>
    <col min="3549" max="3795" width="9.140625" style="20"/>
    <col min="3796" max="3796" width="6" style="20" customWidth="1"/>
    <col min="3797" max="3797" width="26.140625" style="20" customWidth="1"/>
    <col min="3798" max="3798" width="41.5703125" style="20" customWidth="1"/>
    <col min="3799" max="3799" width="12.28515625" style="20" customWidth="1"/>
    <col min="3800" max="3800" width="9.42578125" style="20" customWidth="1"/>
    <col min="3801" max="3801" width="59.140625" style="20" customWidth="1"/>
    <col min="3802" max="3803" width="7.42578125" style="20" customWidth="1"/>
    <col min="3804" max="3804" width="66.28515625" style="20" customWidth="1"/>
    <col min="3805" max="4051" width="9.140625" style="20"/>
    <col min="4052" max="4052" width="6" style="20" customWidth="1"/>
    <col min="4053" max="4053" width="26.140625" style="20" customWidth="1"/>
    <col min="4054" max="4054" width="41.5703125" style="20" customWidth="1"/>
    <col min="4055" max="4055" width="12.28515625" style="20" customWidth="1"/>
    <col min="4056" max="4056" width="9.42578125" style="20" customWidth="1"/>
    <col min="4057" max="4057" width="59.140625" style="20" customWidth="1"/>
    <col min="4058" max="4059" width="7.42578125" style="20" customWidth="1"/>
    <col min="4060" max="4060" width="66.28515625" style="20" customWidth="1"/>
    <col min="4061" max="4307" width="9.140625" style="20"/>
    <col min="4308" max="4308" width="6" style="20" customWidth="1"/>
    <col min="4309" max="4309" width="26.140625" style="20" customWidth="1"/>
    <col min="4310" max="4310" width="41.5703125" style="20" customWidth="1"/>
    <col min="4311" max="4311" width="12.28515625" style="20" customWidth="1"/>
    <col min="4312" max="4312" width="9.42578125" style="20" customWidth="1"/>
    <col min="4313" max="4313" width="59.140625" style="20" customWidth="1"/>
    <col min="4314" max="4315" width="7.42578125" style="20" customWidth="1"/>
    <col min="4316" max="4316" width="66.28515625" style="20" customWidth="1"/>
    <col min="4317" max="4563" width="9.140625" style="20"/>
    <col min="4564" max="4564" width="6" style="20" customWidth="1"/>
    <col min="4565" max="4565" width="26.140625" style="20" customWidth="1"/>
    <col min="4566" max="4566" width="41.5703125" style="20" customWidth="1"/>
    <col min="4567" max="4567" width="12.28515625" style="20" customWidth="1"/>
    <col min="4568" max="4568" width="9.42578125" style="20" customWidth="1"/>
    <col min="4569" max="4569" width="59.140625" style="20" customWidth="1"/>
    <col min="4570" max="4571" width="7.42578125" style="20" customWidth="1"/>
    <col min="4572" max="4572" width="66.28515625" style="20" customWidth="1"/>
    <col min="4573" max="4819" width="9.140625" style="20"/>
    <col min="4820" max="4820" width="6" style="20" customWidth="1"/>
    <col min="4821" max="4821" width="26.140625" style="20" customWidth="1"/>
    <col min="4822" max="4822" width="41.5703125" style="20" customWidth="1"/>
    <col min="4823" max="4823" width="12.28515625" style="20" customWidth="1"/>
    <col min="4824" max="4824" width="9.42578125" style="20" customWidth="1"/>
    <col min="4825" max="4825" width="59.140625" style="20" customWidth="1"/>
    <col min="4826" max="4827" width="7.42578125" style="20" customWidth="1"/>
    <col min="4828" max="4828" width="66.28515625" style="20" customWidth="1"/>
    <col min="4829" max="5075" width="9.140625" style="20"/>
    <col min="5076" max="5076" width="6" style="20" customWidth="1"/>
    <col min="5077" max="5077" width="26.140625" style="20" customWidth="1"/>
    <col min="5078" max="5078" width="41.5703125" style="20" customWidth="1"/>
    <col min="5079" max="5079" width="12.28515625" style="20" customWidth="1"/>
    <col min="5080" max="5080" width="9.42578125" style="20" customWidth="1"/>
    <col min="5081" max="5081" width="59.140625" style="20" customWidth="1"/>
    <col min="5082" max="5083" width="7.42578125" style="20" customWidth="1"/>
    <col min="5084" max="5084" width="66.28515625" style="20" customWidth="1"/>
    <col min="5085" max="5331" width="9.140625" style="20"/>
    <col min="5332" max="5332" width="6" style="20" customWidth="1"/>
    <col min="5333" max="5333" width="26.140625" style="20" customWidth="1"/>
    <col min="5334" max="5334" width="41.5703125" style="20" customWidth="1"/>
    <col min="5335" max="5335" width="12.28515625" style="20" customWidth="1"/>
    <col min="5336" max="5336" width="9.42578125" style="20" customWidth="1"/>
    <col min="5337" max="5337" width="59.140625" style="20" customWidth="1"/>
    <col min="5338" max="5339" width="7.42578125" style="20" customWidth="1"/>
    <col min="5340" max="5340" width="66.28515625" style="20" customWidth="1"/>
    <col min="5341" max="5587" width="9.140625" style="20"/>
    <col min="5588" max="5588" width="6" style="20" customWidth="1"/>
    <col min="5589" max="5589" width="26.140625" style="20" customWidth="1"/>
    <col min="5590" max="5590" width="41.5703125" style="20" customWidth="1"/>
    <col min="5591" max="5591" width="12.28515625" style="20" customWidth="1"/>
    <col min="5592" max="5592" width="9.42578125" style="20" customWidth="1"/>
    <col min="5593" max="5593" width="59.140625" style="20" customWidth="1"/>
    <col min="5594" max="5595" width="7.42578125" style="20" customWidth="1"/>
    <col min="5596" max="5596" width="66.28515625" style="20" customWidth="1"/>
    <col min="5597" max="5843" width="9.140625" style="20"/>
    <col min="5844" max="5844" width="6" style="20" customWidth="1"/>
    <col min="5845" max="5845" width="26.140625" style="20" customWidth="1"/>
    <col min="5846" max="5846" width="41.5703125" style="20" customWidth="1"/>
    <col min="5847" max="5847" width="12.28515625" style="20" customWidth="1"/>
    <col min="5848" max="5848" width="9.42578125" style="20" customWidth="1"/>
    <col min="5849" max="5849" width="59.140625" style="20" customWidth="1"/>
    <col min="5850" max="5851" width="7.42578125" style="20" customWidth="1"/>
    <col min="5852" max="5852" width="66.28515625" style="20" customWidth="1"/>
    <col min="5853" max="6099" width="9.140625" style="20"/>
    <col min="6100" max="6100" width="6" style="20" customWidth="1"/>
    <col min="6101" max="6101" width="26.140625" style="20" customWidth="1"/>
    <col min="6102" max="6102" width="41.5703125" style="20" customWidth="1"/>
    <col min="6103" max="6103" width="12.28515625" style="20" customWidth="1"/>
    <col min="6104" max="6104" width="9.42578125" style="20" customWidth="1"/>
    <col min="6105" max="6105" width="59.140625" style="20" customWidth="1"/>
    <col min="6106" max="6107" width="7.42578125" style="20" customWidth="1"/>
    <col min="6108" max="6108" width="66.28515625" style="20" customWidth="1"/>
    <col min="6109" max="6355" width="9.140625" style="20"/>
    <col min="6356" max="6356" width="6" style="20" customWidth="1"/>
    <col min="6357" max="6357" width="26.140625" style="20" customWidth="1"/>
    <col min="6358" max="6358" width="41.5703125" style="20" customWidth="1"/>
    <col min="6359" max="6359" width="12.28515625" style="20" customWidth="1"/>
    <col min="6360" max="6360" width="9.42578125" style="20" customWidth="1"/>
    <col min="6361" max="6361" width="59.140625" style="20" customWidth="1"/>
    <col min="6362" max="6363" width="7.42578125" style="20" customWidth="1"/>
    <col min="6364" max="6364" width="66.28515625" style="20" customWidth="1"/>
    <col min="6365" max="6611" width="9.140625" style="20"/>
    <col min="6612" max="6612" width="6" style="20" customWidth="1"/>
    <col min="6613" max="6613" width="26.140625" style="20" customWidth="1"/>
    <col min="6614" max="6614" width="41.5703125" style="20" customWidth="1"/>
    <col min="6615" max="6615" width="12.28515625" style="20" customWidth="1"/>
    <col min="6616" max="6616" width="9.42578125" style="20" customWidth="1"/>
    <col min="6617" max="6617" width="59.140625" style="20" customWidth="1"/>
    <col min="6618" max="6619" width="7.42578125" style="20" customWidth="1"/>
    <col min="6620" max="6620" width="66.28515625" style="20" customWidth="1"/>
    <col min="6621" max="6867" width="9.140625" style="20"/>
    <col min="6868" max="6868" width="6" style="20" customWidth="1"/>
    <col min="6869" max="6869" width="26.140625" style="20" customWidth="1"/>
    <col min="6870" max="6870" width="41.5703125" style="20" customWidth="1"/>
    <col min="6871" max="6871" width="12.28515625" style="20" customWidth="1"/>
    <col min="6872" max="6872" width="9.42578125" style="20" customWidth="1"/>
    <col min="6873" max="6873" width="59.140625" style="20" customWidth="1"/>
    <col min="6874" max="6875" width="7.42578125" style="20" customWidth="1"/>
    <col min="6876" max="6876" width="66.28515625" style="20" customWidth="1"/>
    <col min="6877" max="7123" width="9.140625" style="20"/>
    <col min="7124" max="7124" width="6" style="20" customWidth="1"/>
    <col min="7125" max="7125" width="26.140625" style="20" customWidth="1"/>
    <col min="7126" max="7126" width="41.5703125" style="20" customWidth="1"/>
    <col min="7127" max="7127" width="12.28515625" style="20" customWidth="1"/>
    <col min="7128" max="7128" width="9.42578125" style="20" customWidth="1"/>
    <col min="7129" max="7129" width="59.140625" style="20" customWidth="1"/>
    <col min="7130" max="7131" width="7.42578125" style="20" customWidth="1"/>
    <col min="7132" max="7132" width="66.28515625" style="20" customWidth="1"/>
    <col min="7133" max="7379" width="9.140625" style="20"/>
    <col min="7380" max="7380" width="6" style="20" customWidth="1"/>
    <col min="7381" max="7381" width="26.140625" style="20" customWidth="1"/>
    <col min="7382" max="7382" width="41.5703125" style="20" customWidth="1"/>
    <col min="7383" max="7383" width="12.28515625" style="20" customWidth="1"/>
    <col min="7384" max="7384" width="9.42578125" style="20" customWidth="1"/>
    <col min="7385" max="7385" width="59.140625" style="20" customWidth="1"/>
    <col min="7386" max="7387" width="7.42578125" style="20" customWidth="1"/>
    <col min="7388" max="7388" width="66.28515625" style="20" customWidth="1"/>
    <col min="7389" max="7635" width="9.140625" style="20"/>
    <col min="7636" max="7636" width="6" style="20" customWidth="1"/>
    <col min="7637" max="7637" width="26.140625" style="20" customWidth="1"/>
    <col min="7638" max="7638" width="41.5703125" style="20" customWidth="1"/>
    <col min="7639" max="7639" width="12.28515625" style="20" customWidth="1"/>
    <col min="7640" max="7640" width="9.42578125" style="20" customWidth="1"/>
    <col min="7641" max="7641" width="59.140625" style="20" customWidth="1"/>
    <col min="7642" max="7643" width="7.42578125" style="20" customWidth="1"/>
    <col min="7644" max="7644" width="66.28515625" style="20" customWidth="1"/>
    <col min="7645" max="7891" width="9.140625" style="20"/>
    <col min="7892" max="7892" width="6" style="20" customWidth="1"/>
    <col min="7893" max="7893" width="26.140625" style="20" customWidth="1"/>
    <col min="7894" max="7894" width="41.5703125" style="20" customWidth="1"/>
    <col min="7895" max="7895" width="12.28515625" style="20" customWidth="1"/>
    <col min="7896" max="7896" width="9.42578125" style="20" customWidth="1"/>
    <col min="7897" max="7897" width="59.140625" style="20" customWidth="1"/>
    <col min="7898" max="7899" width="7.42578125" style="20" customWidth="1"/>
    <col min="7900" max="7900" width="66.28515625" style="20" customWidth="1"/>
    <col min="7901" max="8147" width="9.140625" style="20"/>
    <col min="8148" max="8148" width="6" style="20" customWidth="1"/>
    <col min="8149" max="8149" width="26.140625" style="20" customWidth="1"/>
    <col min="8150" max="8150" width="41.5703125" style="20" customWidth="1"/>
    <col min="8151" max="8151" width="12.28515625" style="20" customWidth="1"/>
    <col min="8152" max="8152" width="9.42578125" style="20" customWidth="1"/>
    <col min="8153" max="8153" width="59.140625" style="20" customWidth="1"/>
    <col min="8154" max="8155" width="7.42578125" style="20" customWidth="1"/>
    <col min="8156" max="8156" width="66.28515625" style="20" customWidth="1"/>
    <col min="8157" max="8403" width="9.140625" style="20"/>
    <col min="8404" max="8404" width="6" style="20" customWidth="1"/>
    <col min="8405" max="8405" width="26.140625" style="20" customWidth="1"/>
    <col min="8406" max="8406" width="41.5703125" style="20" customWidth="1"/>
    <col min="8407" max="8407" width="12.28515625" style="20" customWidth="1"/>
    <col min="8408" max="8408" width="9.42578125" style="20" customWidth="1"/>
    <col min="8409" max="8409" width="59.140625" style="20" customWidth="1"/>
    <col min="8410" max="8411" width="7.42578125" style="20" customWidth="1"/>
    <col min="8412" max="8412" width="66.28515625" style="20" customWidth="1"/>
    <col min="8413" max="8659" width="9.140625" style="20"/>
    <col min="8660" max="8660" width="6" style="20" customWidth="1"/>
    <col min="8661" max="8661" width="26.140625" style="20" customWidth="1"/>
    <col min="8662" max="8662" width="41.5703125" style="20" customWidth="1"/>
    <col min="8663" max="8663" width="12.28515625" style="20" customWidth="1"/>
    <col min="8664" max="8664" width="9.42578125" style="20" customWidth="1"/>
    <col min="8665" max="8665" width="59.140625" style="20" customWidth="1"/>
    <col min="8666" max="8667" width="7.42578125" style="20" customWidth="1"/>
    <col min="8668" max="8668" width="66.28515625" style="20" customWidth="1"/>
    <col min="8669" max="8915" width="9.140625" style="20"/>
    <col min="8916" max="8916" width="6" style="20" customWidth="1"/>
    <col min="8917" max="8917" width="26.140625" style="20" customWidth="1"/>
    <col min="8918" max="8918" width="41.5703125" style="20" customWidth="1"/>
    <col min="8919" max="8919" width="12.28515625" style="20" customWidth="1"/>
    <col min="8920" max="8920" width="9.42578125" style="20" customWidth="1"/>
    <col min="8921" max="8921" width="59.140625" style="20" customWidth="1"/>
    <col min="8922" max="8923" width="7.42578125" style="20" customWidth="1"/>
    <col min="8924" max="8924" width="66.28515625" style="20" customWidth="1"/>
    <col min="8925" max="9171" width="9.140625" style="20"/>
    <col min="9172" max="9172" width="6" style="20" customWidth="1"/>
    <col min="9173" max="9173" width="26.140625" style="20" customWidth="1"/>
    <col min="9174" max="9174" width="41.5703125" style="20" customWidth="1"/>
    <col min="9175" max="9175" width="12.28515625" style="20" customWidth="1"/>
    <col min="9176" max="9176" width="9.42578125" style="20" customWidth="1"/>
    <col min="9177" max="9177" width="59.140625" style="20" customWidth="1"/>
    <col min="9178" max="9179" width="7.42578125" style="20" customWidth="1"/>
    <col min="9180" max="9180" width="66.28515625" style="20" customWidth="1"/>
    <col min="9181" max="9427" width="9.140625" style="20"/>
    <col min="9428" max="9428" width="6" style="20" customWidth="1"/>
    <col min="9429" max="9429" width="26.140625" style="20" customWidth="1"/>
    <col min="9430" max="9430" width="41.5703125" style="20" customWidth="1"/>
    <col min="9431" max="9431" width="12.28515625" style="20" customWidth="1"/>
    <col min="9432" max="9432" width="9.42578125" style="20" customWidth="1"/>
    <col min="9433" max="9433" width="59.140625" style="20" customWidth="1"/>
    <col min="9434" max="9435" width="7.42578125" style="20" customWidth="1"/>
    <col min="9436" max="9436" width="66.28515625" style="20" customWidth="1"/>
    <col min="9437" max="9683" width="9.140625" style="20"/>
    <col min="9684" max="9684" width="6" style="20" customWidth="1"/>
    <col min="9685" max="9685" width="26.140625" style="20" customWidth="1"/>
    <col min="9686" max="9686" width="41.5703125" style="20" customWidth="1"/>
    <col min="9687" max="9687" width="12.28515625" style="20" customWidth="1"/>
    <col min="9688" max="9688" width="9.42578125" style="20" customWidth="1"/>
    <col min="9689" max="9689" width="59.140625" style="20" customWidth="1"/>
    <col min="9690" max="9691" width="7.42578125" style="20" customWidth="1"/>
    <col min="9692" max="9692" width="66.28515625" style="20" customWidth="1"/>
    <col min="9693" max="9939" width="9.140625" style="20"/>
    <col min="9940" max="9940" width="6" style="20" customWidth="1"/>
    <col min="9941" max="9941" width="26.140625" style="20" customWidth="1"/>
    <col min="9942" max="9942" width="41.5703125" style="20" customWidth="1"/>
    <col min="9943" max="9943" width="12.28515625" style="20" customWidth="1"/>
    <col min="9944" max="9944" width="9.42578125" style="20" customWidth="1"/>
    <col min="9945" max="9945" width="59.140625" style="20" customWidth="1"/>
    <col min="9946" max="9947" width="7.42578125" style="20" customWidth="1"/>
    <col min="9948" max="9948" width="66.28515625" style="20" customWidth="1"/>
    <col min="9949" max="10195" width="9.140625" style="20"/>
    <col min="10196" max="10196" width="6" style="20" customWidth="1"/>
    <col min="10197" max="10197" width="26.140625" style="20" customWidth="1"/>
    <col min="10198" max="10198" width="41.5703125" style="20" customWidth="1"/>
    <col min="10199" max="10199" width="12.28515625" style="20" customWidth="1"/>
    <col min="10200" max="10200" width="9.42578125" style="20" customWidth="1"/>
    <col min="10201" max="10201" width="59.140625" style="20" customWidth="1"/>
    <col min="10202" max="10203" width="7.42578125" style="20" customWidth="1"/>
    <col min="10204" max="10204" width="66.28515625" style="20" customWidth="1"/>
    <col min="10205" max="10451" width="9.140625" style="20"/>
    <col min="10452" max="10452" width="6" style="20" customWidth="1"/>
    <col min="10453" max="10453" width="26.140625" style="20" customWidth="1"/>
    <col min="10454" max="10454" width="41.5703125" style="20" customWidth="1"/>
    <col min="10455" max="10455" width="12.28515625" style="20" customWidth="1"/>
    <col min="10456" max="10456" width="9.42578125" style="20" customWidth="1"/>
    <col min="10457" max="10457" width="59.140625" style="20" customWidth="1"/>
    <col min="10458" max="10459" width="7.42578125" style="20" customWidth="1"/>
    <col min="10460" max="10460" width="66.28515625" style="20" customWidth="1"/>
    <col min="10461" max="10707" width="9.140625" style="20"/>
    <col min="10708" max="10708" width="6" style="20" customWidth="1"/>
    <col min="10709" max="10709" width="26.140625" style="20" customWidth="1"/>
    <col min="10710" max="10710" width="41.5703125" style="20" customWidth="1"/>
    <col min="10711" max="10711" width="12.28515625" style="20" customWidth="1"/>
    <col min="10712" max="10712" width="9.42578125" style="20" customWidth="1"/>
    <col min="10713" max="10713" width="59.140625" style="20" customWidth="1"/>
    <col min="10714" max="10715" width="7.42578125" style="20" customWidth="1"/>
    <col min="10716" max="10716" width="66.28515625" style="20" customWidth="1"/>
    <col min="10717" max="10963" width="9.140625" style="20"/>
    <col min="10964" max="10964" width="6" style="20" customWidth="1"/>
    <col min="10965" max="10965" width="26.140625" style="20" customWidth="1"/>
    <col min="10966" max="10966" width="41.5703125" style="20" customWidth="1"/>
    <col min="10967" max="10967" width="12.28515625" style="20" customWidth="1"/>
    <col min="10968" max="10968" width="9.42578125" style="20" customWidth="1"/>
    <col min="10969" max="10969" width="59.140625" style="20" customWidth="1"/>
    <col min="10970" max="10971" width="7.42578125" style="20" customWidth="1"/>
    <col min="10972" max="10972" width="66.28515625" style="20" customWidth="1"/>
    <col min="10973" max="11219" width="9.140625" style="20"/>
    <col min="11220" max="11220" width="6" style="20" customWidth="1"/>
    <col min="11221" max="11221" width="26.140625" style="20" customWidth="1"/>
    <col min="11222" max="11222" width="41.5703125" style="20" customWidth="1"/>
    <col min="11223" max="11223" width="12.28515625" style="20" customWidth="1"/>
    <col min="11224" max="11224" width="9.42578125" style="20" customWidth="1"/>
    <col min="11225" max="11225" width="59.140625" style="20" customWidth="1"/>
    <col min="11226" max="11227" width="7.42578125" style="20" customWidth="1"/>
    <col min="11228" max="11228" width="66.28515625" style="20" customWidth="1"/>
    <col min="11229" max="11475" width="9.140625" style="20"/>
    <col min="11476" max="11476" width="6" style="20" customWidth="1"/>
    <col min="11477" max="11477" width="26.140625" style="20" customWidth="1"/>
    <col min="11478" max="11478" width="41.5703125" style="20" customWidth="1"/>
    <col min="11479" max="11479" width="12.28515625" style="20" customWidth="1"/>
    <col min="11480" max="11480" width="9.42578125" style="20" customWidth="1"/>
    <col min="11481" max="11481" width="59.140625" style="20" customWidth="1"/>
    <col min="11482" max="11483" width="7.42578125" style="20" customWidth="1"/>
    <col min="11484" max="11484" width="66.28515625" style="20" customWidth="1"/>
    <col min="11485" max="11731" width="9.140625" style="20"/>
    <col min="11732" max="11732" width="6" style="20" customWidth="1"/>
    <col min="11733" max="11733" width="26.140625" style="20" customWidth="1"/>
    <col min="11734" max="11734" width="41.5703125" style="20" customWidth="1"/>
    <col min="11735" max="11735" width="12.28515625" style="20" customWidth="1"/>
    <col min="11736" max="11736" width="9.42578125" style="20" customWidth="1"/>
    <col min="11737" max="11737" width="59.140625" style="20" customWidth="1"/>
    <col min="11738" max="11739" width="7.42578125" style="20" customWidth="1"/>
    <col min="11740" max="11740" width="66.28515625" style="20" customWidth="1"/>
    <col min="11741" max="11987" width="9.140625" style="20"/>
    <col min="11988" max="11988" width="6" style="20" customWidth="1"/>
    <col min="11989" max="11989" width="26.140625" style="20" customWidth="1"/>
    <col min="11990" max="11990" width="41.5703125" style="20" customWidth="1"/>
    <col min="11991" max="11991" width="12.28515625" style="20" customWidth="1"/>
    <col min="11992" max="11992" width="9.42578125" style="20" customWidth="1"/>
    <col min="11993" max="11993" width="59.140625" style="20" customWidth="1"/>
    <col min="11994" max="11995" width="7.42578125" style="20" customWidth="1"/>
    <col min="11996" max="11996" width="66.28515625" style="20" customWidth="1"/>
    <col min="11997" max="12243" width="9.140625" style="20"/>
    <col min="12244" max="12244" width="6" style="20" customWidth="1"/>
    <col min="12245" max="12245" width="26.140625" style="20" customWidth="1"/>
    <col min="12246" max="12246" width="41.5703125" style="20" customWidth="1"/>
    <col min="12247" max="12247" width="12.28515625" style="20" customWidth="1"/>
    <col min="12248" max="12248" width="9.42578125" style="20" customWidth="1"/>
    <col min="12249" max="12249" width="59.140625" style="20" customWidth="1"/>
    <col min="12250" max="12251" width="7.42578125" style="20" customWidth="1"/>
    <col min="12252" max="12252" width="66.28515625" style="20" customWidth="1"/>
    <col min="12253" max="12499" width="9.140625" style="20"/>
    <col min="12500" max="12500" width="6" style="20" customWidth="1"/>
    <col min="12501" max="12501" width="26.140625" style="20" customWidth="1"/>
    <col min="12502" max="12502" width="41.5703125" style="20" customWidth="1"/>
    <col min="12503" max="12503" width="12.28515625" style="20" customWidth="1"/>
    <col min="12504" max="12504" width="9.42578125" style="20" customWidth="1"/>
    <col min="12505" max="12505" width="59.140625" style="20" customWidth="1"/>
    <col min="12506" max="12507" width="7.42578125" style="20" customWidth="1"/>
    <col min="12508" max="12508" width="66.28515625" style="20" customWidth="1"/>
    <col min="12509" max="12755" width="9.140625" style="20"/>
    <col min="12756" max="12756" width="6" style="20" customWidth="1"/>
    <col min="12757" max="12757" width="26.140625" style="20" customWidth="1"/>
    <col min="12758" max="12758" width="41.5703125" style="20" customWidth="1"/>
    <col min="12759" max="12759" width="12.28515625" style="20" customWidth="1"/>
    <col min="12760" max="12760" width="9.42578125" style="20" customWidth="1"/>
    <col min="12761" max="12761" width="59.140625" style="20" customWidth="1"/>
    <col min="12762" max="12763" width="7.42578125" style="20" customWidth="1"/>
    <col min="12764" max="12764" width="66.28515625" style="20" customWidth="1"/>
    <col min="12765" max="13011" width="9.140625" style="20"/>
    <col min="13012" max="13012" width="6" style="20" customWidth="1"/>
    <col min="13013" max="13013" width="26.140625" style="20" customWidth="1"/>
    <col min="13014" max="13014" width="41.5703125" style="20" customWidth="1"/>
    <col min="13015" max="13015" width="12.28515625" style="20" customWidth="1"/>
    <col min="13016" max="13016" width="9.42578125" style="20" customWidth="1"/>
    <col min="13017" max="13017" width="59.140625" style="20" customWidth="1"/>
    <col min="13018" max="13019" width="7.42578125" style="20" customWidth="1"/>
    <col min="13020" max="13020" width="66.28515625" style="20" customWidth="1"/>
    <col min="13021" max="13267" width="9.140625" style="20"/>
    <col min="13268" max="13268" width="6" style="20" customWidth="1"/>
    <col min="13269" max="13269" width="26.140625" style="20" customWidth="1"/>
    <col min="13270" max="13270" width="41.5703125" style="20" customWidth="1"/>
    <col min="13271" max="13271" width="12.28515625" style="20" customWidth="1"/>
    <col min="13272" max="13272" width="9.42578125" style="20" customWidth="1"/>
    <col min="13273" max="13273" width="59.140625" style="20" customWidth="1"/>
    <col min="13274" max="13275" width="7.42578125" style="20" customWidth="1"/>
    <col min="13276" max="13276" width="66.28515625" style="20" customWidth="1"/>
    <col min="13277" max="13523" width="9.140625" style="20"/>
    <col min="13524" max="13524" width="6" style="20" customWidth="1"/>
    <col min="13525" max="13525" width="26.140625" style="20" customWidth="1"/>
    <col min="13526" max="13526" width="41.5703125" style="20" customWidth="1"/>
    <col min="13527" max="13527" width="12.28515625" style="20" customWidth="1"/>
    <col min="13528" max="13528" width="9.42578125" style="20" customWidth="1"/>
    <col min="13529" max="13529" width="59.140625" style="20" customWidth="1"/>
    <col min="13530" max="13531" width="7.42578125" style="20" customWidth="1"/>
    <col min="13532" max="13532" width="66.28515625" style="20" customWidth="1"/>
    <col min="13533" max="13779" width="9.140625" style="20"/>
    <col min="13780" max="13780" width="6" style="20" customWidth="1"/>
    <col min="13781" max="13781" width="26.140625" style="20" customWidth="1"/>
    <col min="13782" max="13782" width="41.5703125" style="20" customWidth="1"/>
    <col min="13783" max="13783" width="12.28515625" style="20" customWidth="1"/>
    <col min="13784" max="13784" width="9.42578125" style="20" customWidth="1"/>
    <col min="13785" max="13785" width="59.140625" style="20" customWidth="1"/>
    <col min="13786" max="13787" width="7.42578125" style="20" customWidth="1"/>
    <col min="13788" max="13788" width="66.28515625" style="20" customWidth="1"/>
    <col min="13789" max="14035" width="9.140625" style="20"/>
    <col min="14036" max="14036" width="6" style="20" customWidth="1"/>
    <col min="14037" max="14037" width="26.140625" style="20" customWidth="1"/>
    <col min="14038" max="14038" width="41.5703125" style="20" customWidth="1"/>
    <col min="14039" max="14039" width="12.28515625" style="20" customWidth="1"/>
    <col min="14040" max="14040" width="9.42578125" style="20" customWidth="1"/>
    <col min="14041" max="14041" width="59.140625" style="20" customWidth="1"/>
    <col min="14042" max="14043" width="7.42578125" style="20" customWidth="1"/>
    <col min="14044" max="14044" width="66.28515625" style="20" customWidth="1"/>
    <col min="14045" max="14291" width="9.140625" style="20"/>
    <col min="14292" max="14292" width="6" style="20" customWidth="1"/>
    <col min="14293" max="14293" width="26.140625" style="20" customWidth="1"/>
    <col min="14294" max="14294" width="41.5703125" style="20" customWidth="1"/>
    <col min="14295" max="14295" width="12.28515625" style="20" customWidth="1"/>
    <col min="14296" max="14296" width="9.42578125" style="20" customWidth="1"/>
    <col min="14297" max="14297" width="59.140625" style="20" customWidth="1"/>
    <col min="14298" max="14299" width="7.42578125" style="20" customWidth="1"/>
    <col min="14300" max="14300" width="66.28515625" style="20" customWidth="1"/>
    <col min="14301" max="14547" width="9.140625" style="20"/>
    <col min="14548" max="14548" width="6" style="20" customWidth="1"/>
    <col min="14549" max="14549" width="26.140625" style="20" customWidth="1"/>
    <col min="14550" max="14550" width="41.5703125" style="20" customWidth="1"/>
    <col min="14551" max="14551" width="12.28515625" style="20" customWidth="1"/>
    <col min="14552" max="14552" width="9.42578125" style="20" customWidth="1"/>
    <col min="14553" max="14553" width="59.140625" style="20" customWidth="1"/>
    <col min="14554" max="14555" width="7.42578125" style="20" customWidth="1"/>
    <col min="14556" max="14556" width="66.28515625" style="20" customWidth="1"/>
    <col min="14557" max="14803" width="9.140625" style="20"/>
    <col min="14804" max="14804" width="6" style="20" customWidth="1"/>
    <col min="14805" max="14805" width="26.140625" style="20" customWidth="1"/>
    <col min="14806" max="14806" width="41.5703125" style="20" customWidth="1"/>
    <col min="14807" max="14807" width="12.28515625" style="20" customWidth="1"/>
    <col min="14808" max="14808" width="9.42578125" style="20" customWidth="1"/>
    <col min="14809" max="14809" width="59.140625" style="20" customWidth="1"/>
    <col min="14810" max="14811" width="7.42578125" style="20" customWidth="1"/>
    <col min="14812" max="14812" width="66.28515625" style="20" customWidth="1"/>
    <col min="14813" max="15059" width="9.140625" style="20"/>
    <col min="15060" max="15060" width="6" style="20" customWidth="1"/>
    <col min="15061" max="15061" width="26.140625" style="20" customWidth="1"/>
    <col min="15062" max="15062" width="41.5703125" style="20" customWidth="1"/>
    <col min="15063" max="15063" width="12.28515625" style="20" customWidth="1"/>
    <col min="15064" max="15064" width="9.42578125" style="20" customWidth="1"/>
    <col min="15065" max="15065" width="59.140625" style="20" customWidth="1"/>
    <col min="15066" max="15067" width="7.42578125" style="20" customWidth="1"/>
    <col min="15068" max="15068" width="66.28515625" style="20" customWidth="1"/>
    <col min="15069" max="15315" width="9.140625" style="20"/>
    <col min="15316" max="15316" width="6" style="20" customWidth="1"/>
    <col min="15317" max="15317" width="26.140625" style="20" customWidth="1"/>
    <col min="15318" max="15318" width="41.5703125" style="20" customWidth="1"/>
    <col min="15319" max="15319" width="12.28515625" style="20" customWidth="1"/>
    <col min="15320" max="15320" width="9.42578125" style="20" customWidth="1"/>
    <col min="15321" max="15321" width="59.140625" style="20" customWidth="1"/>
    <col min="15322" max="15323" width="7.42578125" style="20" customWidth="1"/>
    <col min="15324" max="15324" width="66.28515625" style="20" customWidth="1"/>
    <col min="15325" max="15571" width="9.140625" style="20"/>
    <col min="15572" max="15572" width="6" style="20" customWidth="1"/>
    <col min="15573" max="15573" width="26.140625" style="20" customWidth="1"/>
    <col min="15574" max="15574" width="41.5703125" style="20" customWidth="1"/>
    <col min="15575" max="15575" width="12.28515625" style="20" customWidth="1"/>
    <col min="15576" max="15576" width="9.42578125" style="20" customWidth="1"/>
    <col min="15577" max="15577" width="59.140625" style="20" customWidth="1"/>
    <col min="15578" max="15579" width="7.42578125" style="20" customWidth="1"/>
    <col min="15580" max="15580" width="66.28515625" style="20" customWidth="1"/>
    <col min="15581" max="15827" width="9.140625" style="20"/>
    <col min="15828" max="15828" width="6" style="20" customWidth="1"/>
    <col min="15829" max="15829" width="26.140625" style="20" customWidth="1"/>
    <col min="15830" max="15830" width="41.5703125" style="20" customWidth="1"/>
    <col min="15831" max="15831" width="12.28515625" style="20" customWidth="1"/>
    <col min="15832" max="15832" width="9.42578125" style="20" customWidth="1"/>
    <col min="15833" max="15833" width="59.140625" style="20" customWidth="1"/>
    <col min="15834" max="15835" width="7.42578125" style="20" customWidth="1"/>
    <col min="15836" max="15836" width="66.28515625" style="20" customWidth="1"/>
    <col min="15837" max="16384" width="9.140625" style="20"/>
  </cols>
  <sheetData>
    <row r="1" spans="1:7" ht="25.5" customHeight="1" x14ac:dyDescent="0.2">
      <c r="A1" s="134" t="s">
        <v>0</v>
      </c>
      <c r="B1" s="135"/>
      <c r="C1" s="135"/>
      <c r="D1" s="135"/>
      <c r="E1" s="135"/>
      <c r="F1" s="135"/>
      <c r="G1" s="136"/>
    </row>
    <row r="2" spans="1:7" s="42" customFormat="1" ht="25.5" customHeight="1" x14ac:dyDescent="0.2">
      <c r="A2" s="145" t="s">
        <v>1</v>
      </c>
      <c r="B2" s="146"/>
      <c r="C2" s="67"/>
      <c r="D2" s="146" t="s">
        <v>2</v>
      </c>
      <c r="E2" s="146"/>
      <c r="F2" s="146"/>
      <c r="G2" s="150"/>
    </row>
    <row r="3" spans="1:7" s="42" customFormat="1" ht="44.25" customHeight="1" x14ac:dyDescent="0.2">
      <c r="A3" s="145" t="s">
        <v>3</v>
      </c>
      <c r="B3" s="146"/>
      <c r="C3" s="67"/>
      <c r="D3" s="149" t="s">
        <v>4</v>
      </c>
      <c r="E3" s="146"/>
      <c r="F3" s="146"/>
      <c r="G3" s="150"/>
    </row>
    <row r="4" spans="1:7" s="42" customFormat="1" ht="53.1" customHeight="1" x14ac:dyDescent="0.2">
      <c r="A4" s="147" t="s">
        <v>5</v>
      </c>
      <c r="B4" s="148"/>
      <c r="C4" s="68"/>
      <c r="D4" s="151" t="s">
        <v>6</v>
      </c>
      <c r="E4" s="148"/>
      <c r="F4" s="148"/>
      <c r="G4" s="152"/>
    </row>
    <row r="5" spans="1:7" s="42" customFormat="1" ht="25.5" customHeight="1" x14ac:dyDescent="0.2">
      <c r="A5" s="147" t="s">
        <v>7</v>
      </c>
      <c r="B5" s="148"/>
      <c r="C5" s="68"/>
      <c r="D5" s="148" t="s">
        <v>8</v>
      </c>
      <c r="E5" s="148"/>
      <c r="F5" s="148"/>
      <c r="G5" s="152"/>
    </row>
    <row r="6" spans="1:7" s="42" customFormat="1" ht="51.95" customHeight="1" x14ac:dyDescent="0.2">
      <c r="A6" s="147" t="s">
        <v>9</v>
      </c>
      <c r="B6" s="148"/>
      <c r="C6" s="68"/>
      <c r="D6" s="153" t="s">
        <v>10</v>
      </c>
      <c r="E6" s="148"/>
      <c r="F6" s="148"/>
      <c r="G6" s="152"/>
    </row>
    <row r="7" spans="1:7" s="42" customFormat="1" ht="25.5" customHeight="1" x14ac:dyDescent="0.2">
      <c r="A7" s="147" t="s">
        <v>11</v>
      </c>
      <c r="B7" s="148"/>
      <c r="C7" s="68"/>
      <c r="D7" s="153" t="s">
        <v>161</v>
      </c>
      <c r="E7" s="148"/>
      <c r="F7" s="148"/>
      <c r="G7" s="152"/>
    </row>
    <row r="8" spans="1:7" s="42" customFormat="1" ht="25.5" customHeight="1" x14ac:dyDescent="0.2">
      <c r="A8" s="145" t="s">
        <v>12</v>
      </c>
      <c r="B8" s="146"/>
      <c r="C8" s="67"/>
      <c r="D8" s="146" t="s">
        <v>162</v>
      </c>
      <c r="E8" s="146"/>
      <c r="F8" s="146"/>
      <c r="G8" s="56" t="s">
        <v>13</v>
      </c>
    </row>
    <row r="9" spans="1:7" s="42" customFormat="1" ht="25.5" customHeight="1" thickBot="1" x14ac:dyDescent="0.25">
      <c r="A9" s="99" t="s">
        <v>14</v>
      </c>
      <c r="B9" s="100"/>
      <c r="C9" s="73"/>
      <c r="D9" s="100" t="s">
        <v>15</v>
      </c>
      <c r="E9" s="100"/>
      <c r="F9" s="100"/>
      <c r="G9" s="161"/>
    </row>
    <row r="10" spans="1:7" s="1" customFormat="1" ht="23.25" customHeight="1" thickTop="1" x14ac:dyDescent="0.2">
      <c r="A10" s="154" t="s">
        <v>16</v>
      </c>
      <c r="B10" s="155"/>
      <c r="C10" s="155"/>
      <c r="D10" s="155"/>
      <c r="E10" s="155"/>
      <c r="F10" s="155"/>
      <c r="G10" s="156"/>
    </row>
    <row r="11" spans="1:7" ht="23.25" customHeight="1" x14ac:dyDescent="0.2">
      <c r="A11" s="137" t="s">
        <v>17</v>
      </c>
      <c r="B11" s="138"/>
      <c r="C11" s="138"/>
      <c r="D11" s="138"/>
      <c r="E11" s="139" t="s">
        <v>18</v>
      </c>
      <c r="F11" s="140"/>
      <c r="G11" s="143" t="s">
        <v>19</v>
      </c>
    </row>
    <row r="12" spans="1:7" s="21" customFormat="1" ht="22.5" customHeight="1" x14ac:dyDescent="0.2">
      <c r="A12" s="43" t="s">
        <v>20</v>
      </c>
      <c r="B12" s="44" t="s">
        <v>21</v>
      </c>
      <c r="C12" s="44"/>
      <c r="D12" s="44" t="s">
        <v>22</v>
      </c>
      <c r="E12" s="141"/>
      <c r="F12" s="142"/>
      <c r="G12" s="144"/>
    </row>
    <row r="13" spans="1:7" s="21" customFormat="1" ht="24.95" customHeight="1" x14ac:dyDescent="0.2">
      <c r="A13" s="101">
        <v>1</v>
      </c>
      <c r="B13" s="158" t="s">
        <v>23</v>
      </c>
      <c r="C13" s="69"/>
      <c r="D13" s="106" t="s">
        <v>24</v>
      </c>
      <c r="E13" s="5" t="s">
        <v>25</v>
      </c>
      <c r="F13" s="5"/>
      <c r="G13" s="159"/>
    </row>
    <row r="14" spans="1:7" s="21" customFormat="1" ht="24.95" customHeight="1" x14ac:dyDescent="0.2">
      <c r="A14" s="101"/>
      <c r="B14" s="158"/>
      <c r="C14" s="69"/>
      <c r="D14" s="106"/>
      <c r="E14" s="5" t="s">
        <v>26</v>
      </c>
      <c r="F14" s="5"/>
      <c r="G14" s="160"/>
    </row>
    <row r="15" spans="1:7" s="19" customFormat="1" ht="50.1" customHeight="1" x14ac:dyDescent="0.2">
      <c r="A15" s="101">
        <v>2</v>
      </c>
      <c r="B15" s="102" t="s">
        <v>27</v>
      </c>
      <c r="C15" s="62"/>
      <c r="D15" s="106" t="s">
        <v>28</v>
      </c>
      <c r="E15" s="5" t="s">
        <v>25</v>
      </c>
      <c r="F15" s="5"/>
      <c r="G15" s="107"/>
    </row>
    <row r="16" spans="1:7" s="19" customFormat="1" ht="50.1" customHeight="1" x14ac:dyDescent="0.2">
      <c r="A16" s="101"/>
      <c r="B16" s="102"/>
      <c r="C16" s="62"/>
      <c r="D16" s="106"/>
      <c r="E16" s="5" t="s">
        <v>26</v>
      </c>
      <c r="F16" s="10"/>
      <c r="G16" s="157"/>
    </row>
    <row r="17" spans="1:7" s="19" customFormat="1" ht="50.1" customHeight="1" x14ac:dyDescent="0.2">
      <c r="A17" s="101">
        <v>3</v>
      </c>
      <c r="B17" s="102" t="s">
        <v>29</v>
      </c>
      <c r="C17" s="62"/>
      <c r="D17" s="106" t="s">
        <v>30</v>
      </c>
      <c r="E17" s="5" t="s">
        <v>25</v>
      </c>
      <c r="F17" s="5"/>
      <c r="G17" s="107"/>
    </row>
    <row r="18" spans="1:7" s="19" customFormat="1" ht="50.1" customHeight="1" x14ac:dyDescent="0.2">
      <c r="A18" s="101"/>
      <c r="B18" s="102"/>
      <c r="C18" s="62"/>
      <c r="D18" s="106"/>
      <c r="E18" s="5" t="s">
        <v>26</v>
      </c>
      <c r="F18" s="10"/>
      <c r="G18" s="157"/>
    </row>
    <row r="19" spans="1:7" s="6" customFormat="1" ht="50.1" customHeight="1" x14ac:dyDescent="0.2">
      <c r="A19" s="111">
        <v>4</v>
      </c>
      <c r="B19" s="109" t="s">
        <v>31</v>
      </c>
      <c r="C19" s="65"/>
      <c r="D19" s="108" t="s">
        <v>32</v>
      </c>
      <c r="E19" s="5" t="s">
        <v>25</v>
      </c>
      <c r="F19" s="5"/>
      <c r="G19" s="104"/>
    </row>
    <row r="20" spans="1:7" s="6" customFormat="1" ht="50.1" customHeight="1" x14ac:dyDescent="0.2">
      <c r="A20" s="112"/>
      <c r="B20" s="110"/>
      <c r="C20" s="66"/>
      <c r="D20" s="108"/>
      <c r="E20" s="5" t="s">
        <v>26</v>
      </c>
      <c r="F20" s="5"/>
      <c r="G20" s="104"/>
    </row>
    <row r="21" spans="1:7" s="6" customFormat="1" ht="50.1" customHeight="1" x14ac:dyDescent="0.2">
      <c r="A21" s="101">
        <v>5</v>
      </c>
      <c r="B21" s="102" t="s">
        <v>33</v>
      </c>
      <c r="C21" s="62"/>
      <c r="D21" s="106" t="s">
        <v>34</v>
      </c>
      <c r="E21" s="5" t="s">
        <v>25</v>
      </c>
      <c r="F21" s="5"/>
      <c r="G21" s="107"/>
    </row>
    <row r="22" spans="1:7" s="6" customFormat="1" ht="50.1" customHeight="1" x14ac:dyDescent="0.2">
      <c r="A22" s="101"/>
      <c r="B22" s="102"/>
      <c r="C22" s="62"/>
      <c r="D22" s="106"/>
      <c r="E22" s="5" t="s">
        <v>26</v>
      </c>
      <c r="F22" s="5"/>
      <c r="G22" s="105"/>
    </row>
    <row r="23" spans="1:7" s="6" customFormat="1" ht="39.950000000000003" customHeight="1" x14ac:dyDescent="0.2">
      <c r="A23" s="101">
        <v>6</v>
      </c>
      <c r="B23" s="102" t="s">
        <v>35</v>
      </c>
      <c r="C23" s="62"/>
      <c r="D23" s="103" t="s">
        <v>36</v>
      </c>
      <c r="E23" s="5" t="s">
        <v>25</v>
      </c>
      <c r="F23" s="5"/>
      <c r="G23" s="104"/>
    </row>
    <row r="24" spans="1:7" s="6" customFormat="1" ht="39.950000000000003" customHeight="1" x14ac:dyDescent="0.2">
      <c r="A24" s="101"/>
      <c r="B24" s="102"/>
      <c r="C24" s="62"/>
      <c r="D24" s="103"/>
      <c r="E24" s="5" t="s">
        <v>26</v>
      </c>
      <c r="F24" s="5"/>
      <c r="G24" s="105"/>
    </row>
    <row r="25" spans="1:7" s="6" customFormat="1" ht="39.950000000000003" customHeight="1" x14ac:dyDescent="0.2">
      <c r="A25" s="101"/>
      <c r="B25" s="102"/>
      <c r="C25" s="62"/>
      <c r="D25" s="103"/>
      <c r="E25" s="5" t="s">
        <v>37</v>
      </c>
      <c r="F25" s="5"/>
      <c r="G25" s="105"/>
    </row>
    <row r="26" spans="1:7" s="6" customFormat="1" ht="42.75" customHeight="1" x14ac:dyDescent="0.2">
      <c r="A26" s="120" t="s">
        <v>163</v>
      </c>
      <c r="B26" s="121"/>
      <c r="C26" s="121"/>
      <c r="D26" s="121"/>
      <c r="E26" s="125" t="s">
        <v>38</v>
      </c>
      <c r="F26" s="58" t="s">
        <v>39</v>
      </c>
      <c r="G26" s="123"/>
    </row>
    <row r="27" spans="1:7" s="6" customFormat="1" ht="42.75" customHeight="1" x14ac:dyDescent="0.2">
      <c r="A27" s="122"/>
      <c r="B27" s="121"/>
      <c r="C27" s="121"/>
      <c r="D27" s="121"/>
      <c r="E27" s="126"/>
      <c r="F27" s="58" t="s">
        <v>40</v>
      </c>
      <c r="G27" s="124"/>
    </row>
    <row r="28" spans="1:7" s="19" customFormat="1" ht="18" customHeight="1" x14ac:dyDescent="0.2">
      <c r="A28" s="127" t="s">
        <v>41</v>
      </c>
      <c r="B28" s="128"/>
      <c r="C28" s="128"/>
      <c r="D28" s="128"/>
      <c r="E28" s="128"/>
      <c r="F28" s="128"/>
      <c r="G28" s="129"/>
    </row>
    <row r="29" spans="1:7" s="19" customFormat="1" ht="14.25" customHeight="1" x14ac:dyDescent="0.2">
      <c r="A29" s="130"/>
      <c r="B29" s="131"/>
      <c r="C29" s="131"/>
      <c r="D29" s="131"/>
      <c r="E29" s="131"/>
      <c r="F29" s="131"/>
      <c r="G29" s="132"/>
    </row>
    <row r="30" spans="1:7" ht="36" customHeight="1" x14ac:dyDescent="0.2">
      <c r="A30" s="133" t="s">
        <v>42</v>
      </c>
      <c r="B30" s="117"/>
      <c r="C30" s="63"/>
      <c r="D30" s="45"/>
      <c r="E30" s="116" t="s">
        <v>43</v>
      </c>
      <c r="F30" s="117"/>
      <c r="G30" s="46"/>
    </row>
    <row r="31" spans="1:7" ht="36" customHeight="1" x14ac:dyDescent="0.2">
      <c r="A31" s="113" t="s">
        <v>44</v>
      </c>
      <c r="B31" s="106"/>
      <c r="C31" s="10"/>
      <c r="D31" s="45"/>
      <c r="E31" s="116" t="s">
        <v>45</v>
      </c>
      <c r="F31" s="117"/>
      <c r="G31" s="46"/>
    </row>
    <row r="32" spans="1:7" ht="36" customHeight="1" thickBot="1" x14ac:dyDescent="0.25">
      <c r="A32" s="114" t="s">
        <v>46</v>
      </c>
      <c r="B32" s="115"/>
      <c r="C32" s="64"/>
      <c r="D32" s="47"/>
      <c r="E32" s="118" t="s">
        <v>153</v>
      </c>
      <c r="F32" s="119"/>
      <c r="G32" s="48"/>
    </row>
  </sheetData>
  <mergeCells count="55">
    <mergeCell ref="A8:B8"/>
    <mergeCell ref="D8:F8"/>
    <mergeCell ref="A10:G10"/>
    <mergeCell ref="A17:A18"/>
    <mergeCell ref="B17:B18"/>
    <mergeCell ref="D17:D18"/>
    <mergeCell ref="G17:G18"/>
    <mergeCell ref="A13:A14"/>
    <mergeCell ref="B13:B14"/>
    <mergeCell ref="D13:D14"/>
    <mergeCell ref="G13:G14"/>
    <mergeCell ref="A15:A16"/>
    <mergeCell ref="B15:B16"/>
    <mergeCell ref="D15:D16"/>
    <mergeCell ref="G15:G16"/>
    <mergeCell ref="D9:G9"/>
    <mergeCell ref="A1:G1"/>
    <mergeCell ref="A11:D11"/>
    <mergeCell ref="E11:F12"/>
    <mergeCell ref="G11:G12"/>
    <mergeCell ref="A3:B3"/>
    <mergeCell ref="A4:B4"/>
    <mergeCell ref="A5:B5"/>
    <mergeCell ref="A6:B6"/>
    <mergeCell ref="D3:G3"/>
    <mergeCell ref="D4:G4"/>
    <mergeCell ref="D5:G5"/>
    <mergeCell ref="D6:G6"/>
    <mergeCell ref="D2:G2"/>
    <mergeCell ref="A2:B2"/>
    <mergeCell ref="A7:B7"/>
    <mergeCell ref="D7:G7"/>
    <mergeCell ref="A26:D27"/>
    <mergeCell ref="G26:G27"/>
    <mergeCell ref="E26:E27"/>
    <mergeCell ref="A28:G29"/>
    <mergeCell ref="A30:B30"/>
    <mergeCell ref="A31:B31"/>
    <mergeCell ref="A32:B32"/>
    <mergeCell ref="E30:F30"/>
    <mergeCell ref="E31:F31"/>
    <mergeCell ref="E32:F32"/>
    <mergeCell ref="A9:B9"/>
    <mergeCell ref="A23:A25"/>
    <mergeCell ref="B23:B25"/>
    <mergeCell ref="D23:D25"/>
    <mergeCell ref="G23:G25"/>
    <mergeCell ref="B21:B22"/>
    <mergeCell ref="D21:D22"/>
    <mergeCell ref="G21:G22"/>
    <mergeCell ref="A21:A22"/>
    <mergeCell ref="D19:D20"/>
    <mergeCell ref="G19:G20"/>
    <mergeCell ref="B19:B20"/>
    <mergeCell ref="A19:A20"/>
  </mergeCells>
  <pageMargins left="0.23622047244094491" right="0.23622047244094491" top="0.74803149606299213" bottom="0.74803149606299213" header="0.31496062992125984" footer="0.31496062992125984"/>
  <pageSetup paperSize="9" scale="56" fitToHeight="0" orientation="portrait" r:id="rId1"/>
  <headerFooter alignWithMargins="0">
    <oddHeader>&amp;LΕΥΔ Προγράμματος "Στερεά Ελλάδα 2021-2027"&amp;RΜονάδα Α'</oddHeader>
    <oddFooter>&amp;CΣελίδα &amp;P από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5">
    <pageSetUpPr fitToPage="1"/>
  </sheetPr>
  <dimension ref="A1:G21"/>
  <sheetViews>
    <sheetView showGridLines="0" topLeftCell="A7" zoomScale="80" zoomScaleNormal="80" zoomScaleSheetLayoutView="75" workbookViewId="0">
      <selection activeCell="D18" sqref="D18:D19"/>
    </sheetView>
  </sheetViews>
  <sheetFormatPr defaultColWidth="9.140625" defaultRowHeight="41.25" customHeight="1" x14ac:dyDescent="0.2"/>
  <cols>
    <col min="1" max="1" width="5" style="7" customWidth="1"/>
    <col min="2" max="2" width="22.7109375" style="9" customWidth="1"/>
    <col min="3" max="3" width="8.85546875" style="9" customWidth="1"/>
    <col min="4" max="4" width="97.7109375" style="9" customWidth="1"/>
    <col min="5" max="5" width="18.5703125" style="9" customWidth="1"/>
    <col min="6" max="6" width="10.7109375" style="7" customWidth="1"/>
    <col min="7" max="7" width="37.7109375" style="9" customWidth="1"/>
    <col min="8" max="16384" width="9.140625" style="9"/>
  </cols>
  <sheetData>
    <row r="1" spans="1:7" ht="23.25" customHeight="1" thickTop="1" x14ac:dyDescent="0.2">
      <c r="A1" s="199" t="s">
        <v>48</v>
      </c>
      <c r="B1" s="200"/>
      <c r="C1" s="200"/>
      <c r="D1" s="200"/>
      <c r="E1" s="200"/>
      <c r="F1" s="200"/>
      <c r="G1" s="201"/>
    </row>
    <row r="2" spans="1:7" ht="18" customHeight="1" thickBot="1" x14ac:dyDescent="0.25">
      <c r="A2" s="213" t="s">
        <v>49</v>
      </c>
      <c r="B2" s="214"/>
      <c r="C2" s="214"/>
      <c r="D2" s="214"/>
      <c r="E2" s="214"/>
      <c r="F2" s="214"/>
      <c r="G2" s="215"/>
    </row>
    <row r="3" spans="1:7" s="1" customFormat="1" ht="25.5" customHeight="1" thickTop="1" x14ac:dyDescent="0.2">
      <c r="A3" s="209" t="s">
        <v>1</v>
      </c>
      <c r="B3" s="162"/>
      <c r="C3" s="162"/>
      <c r="D3" s="162" t="s">
        <v>2</v>
      </c>
      <c r="E3" s="162"/>
      <c r="F3" s="162"/>
      <c r="G3" s="163"/>
    </row>
    <row r="4" spans="1:7" s="1" customFormat="1" ht="33.75" customHeight="1" x14ac:dyDescent="0.2">
      <c r="A4" s="166" t="s">
        <v>3</v>
      </c>
      <c r="B4" s="167"/>
      <c r="C4" s="167"/>
      <c r="D4" s="164" t="str">
        <f>'ΕΠΙΛΕΞΙΜΟΤΗΤΑ ΠΛΗΡΟΤΗΤΑ ΦΟΡΕΙΣ'!D3</f>
        <v>02: Διασφάλιση της περιβαλλοντικής αειφορίας, προσαρμογή στην κλιματική αλλαγή, πρόληψη και διαχείριση κινδύνων</v>
      </c>
      <c r="E4" s="164"/>
      <c r="F4" s="164"/>
      <c r="G4" s="165"/>
    </row>
    <row r="5" spans="1:7" s="1" customFormat="1" ht="37.5" customHeight="1" x14ac:dyDescent="0.2">
      <c r="A5" s="166" t="s">
        <v>5</v>
      </c>
      <c r="B5" s="167"/>
      <c r="C5" s="167"/>
      <c r="D5" s="164" t="str">
        <f>'ΕΠΙΛΕΞΙΜΟΤΗΤΑ ΠΛΗΡΟΤΗΤΑ ΦΟΡΕΙΣ'!D4</f>
        <v>2: Μια πιο πράσινη και ανθεκτική Ευρώπη με χαμηλές εκπομπές διοξειδίου του άνθρακα και καθ’ οδόν προς μια οικονομία καθαρών μηδενικών εκπομπών διοξειδίου του άνθρακα, μέσω της προώθησης της δίκαιης μετάβασης σε καθαρές μορφές ενέργειας, των πράσινων και γαλάζιων επενδύσεων, της κυκλικής οικονομίας, του μετριασμού της κλιματικής αλλαγής και της προσαρμογής στην κλιματική αλλαγή, της πρόληψης και της διαχείρισης των κινδύνων, και της βιώσιμης αστικής κινητικότητας</v>
      </c>
      <c r="E5" s="164"/>
      <c r="F5" s="164"/>
      <c r="G5" s="165"/>
    </row>
    <row r="6" spans="1:7" s="23" customFormat="1" ht="25.5" customHeight="1" x14ac:dyDescent="0.2">
      <c r="A6" s="166" t="s">
        <v>7</v>
      </c>
      <c r="B6" s="167"/>
      <c r="C6" s="167"/>
      <c r="D6" s="164" t="str">
        <f>'ΕΠΙΛΕΞΙΜΟΤΗΤΑ ΠΛΗΡΟΤΗΤΑ ΦΟΡΕΙΣ'!D5</f>
        <v>RSO2.4: Προώθηση της προσαρμογής στην κλιματική αλλαγή και της πρόληψης του κινδύνου καταστροφών, της ανθεκτικότητας, λαμβάνοντας υπόψη προσεγγίσεις που βασίζονται στο οικοσύστημα</v>
      </c>
      <c r="E6" s="164"/>
      <c r="F6" s="164"/>
      <c r="G6" s="165"/>
    </row>
    <row r="7" spans="1:7" s="23" customFormat="1" ht="25.5" customHeight="1" x14ac:dyDescent="0.2">
      <c r="A7" s="166" t="s">
        <v>9</v>
      </c>
      <c r="B7" s="167"/>
      <c r="C7" s="167"/>
      <c r="D7" s="164" t="str">
        <f>'ΕΠΙΛΕΞΙΜΟΤΗΤΑ ΠΛΗΡΟΤΗΤΑ ΦΟΡΕΙΣ'!D6</f>
        <v xml:space="preserve">058: Προσαρμογή στα μέτρα για την αντιμετώπιση της κλιματικής αλλαγής και πρόληψη και διαχείριση των κινδύνων που συνδέονται με το κλίμα: πλημμύρες και κατολισθήσεις (συμπεριλαμβανομένων των δραστηριοτήτων ευαισθητοποίησης, της πολιτικής προστασίας και των συστημάτων διαχείρισης  καταστροφών, των υποδομών και των προσεγγίσεων με βάση το οικοσύστημα) </v>
      </c>
      <c r="E7" s="164"/>
      <c r="F7" s="164"/>
      <c r="G7" s="165"/>
    </row>
    <row r="8" spans="1:7" s="42" customFormat="1" ht="25.5" customHeight="1" x14ac:dyDescent="0.2">
      <c r="A8" s="166" t="s">
        <v>50</v>
      </c>
      <c r="B8" s="167"/>
      <c r="C8" s="167"/>
      <c r="D8" s="173" t="str">
        <f>'ΕΠΙΛΕΞΙΜΟΤΗΤΑ ΠΛΗΡΟΤΗΤΑ ΦΟΡΕΙΣ'!D7:G7</f>
        <v>2.4.1_1 - Κατασκευή Έργων Αντιπλημμυρικής Προστασίας – (Νέες πράξεις)</v>
      </c>
      <c r="E8" s="173"/>
      <c r="F8" s="173"/>
      <c r="G8" s="174"/>
    </row>
    <row r="9" spans="1:7" s="23" customFormat="1" ht="25.5" customHeight="1" x14ac:dyDescent="0.2">
      <c r="A9" s="170" t="s">
        <v>12</v>
      </c>
      <c r="B9" s="171"/>
      <c r="C9" s="171"/>
      <c r="D9" s="51" t="str">
        <f>'ΕΠΙΛΕΞΙΜΟΤΗΤΑ ΠΛΗΡΟΤΗΤΑ ΦΟΡΕΙΣ'!D8:F8</f>
        <v>53 (10653)</v>
      </c>
      <c r="E9" s="51"/>
      <c r="F9" s="171" t="str">
        <f>'ΕΠΙΛΕΞΙΜΟΤΗΤΑ ΠΛΗΡΟΤΗΤΑ ΦΟΡΕΙΣ'!G8</f>
        <v>ΚΩΔΙΚΟΣ ΟΠΣ</v>
      </c>
      <c r="G9" s="172"/>
    </row>
    <row r="10" spans="1:7" s="1" customFormat="1" ht="25.5" customHeight="1" thickBot="1" x14ac:dyDescent="0.25">
      <c r="A10" s="210" t="s">
        <v>14</v>
      </c>
      <c r="B10" s="211"/>
      <c r="C10" s="211"/>
      <c r="D10" s="219" t="str">
        <f>'ΕΠΙΛΕΞΙΜΟΤΗΤΑ ΠΛΗΡΟΤΗΤΑ ΦΟΡΕΙΣ'!D9:G9</f>
        <v xml:space="preserve"> </v>
      </c>
      <c r="E10" s="219"/>
      <c r="F10" s="219"/>
      <c r="G10" s="220"/>
    </row>
    <row r="11" spans="1:7" s="1" customFormat="1" ht="25.5" customHeight="1" thickTop="1" x14ac:dyDescent="0.2">
      <c r="A11" s="216" t="s">
        <v>16</v>
      </c>
      <c r="B11" s="217"/>
      <c r="C11" s="217"/>
      <c r="D11" s="217"/>
      <c r="E11" s="217"/>
      <c r="F11" s="217"/>
      <c r="G11" s="218"/>
    </row>
    <row r="12" spans="1:7" s="1" customFormat="1" ht="20.100000000000001" customHeight="1" x14ac:dyDescent="0.2">
      <c r="A12" s="182" t="s">
        <v>51</v>
      </c>
      <c r="B12" s="183"/>
      <c r="C12" s="183"/>
      <c r="D12" s="193" t="s">
        <v>52</v>
      </c>
      <c r="E12" s="194"/>
      <c r="F12" s="195"/>
      <c r="G12" s="196"/>
    </row>
    <row r="13" spans="1:7" ht="24.95" customHeight="1" x14ac:dyDescent="0.2">
      <c r="A13" s="12" t="s">
        <v>20</v>
      </c>
      <c r="B13" s="13" t="s">
        <v>53</v>
      </c>
      <c r="C13" s="14" t="s">
        <v>54</v>
      </c>
      <c r="D13" s="14" t="s">
        <v>55</v>
      </c>
      <c r="E13" s="14" t="s">
        <v>56</v>
      </c>
      <c r="F13" s="14" t="s">
        <v>18</v>
      </c>
      <c r="G13" s="15" t="s">
        <v>57</v>
      </c>
    </row>
    <row r="14" spans="1:7" ht="42.75" customHeight="1" x14ac:dyDescent="0.2">
      <c r="A14" s="180" t="s">
        <v>58</v>
      </c>
      <c r="B14" s="212" t="s">
        <v>59</v>
      </c>
      <c r="C14" s="192" t="s">
        <v>15</v>
      </c>
      <c r="D14" s="191" t="s">
        <v>60</v>
      </c>
      <c r="E14" s="168" t="s">
        <v>61</v>
      </c>
      <c r="F14" s="18" t="s">
        <v>62</v>
      </c>
      <c r="G14" s="179"/>
    </row>
    <row r="15" spans="1:7" ht="42.75" customHeight="1" x14ac:dyDescent="0.2">
      <c r="A15" s="208"/>
      <c r="B15" s="212"/>
      <c r="C15" s="192"/>
      <c r="D15" s="191"/>
      <c r="E15" s="169"/>
      <c r="F15" s="11" t="s">
        <v>26</v>
      </c>
      <c r="G15" s="179"/>
    </row>
    <row r="16" spans="1:7" ht="149.25" customHeight="1" x14ac:dyDescent="0.2">
      <c r="A16" s="197" t="s">
        <v>63</v>
      </c>
      <c r="B16" s="102" t="s">
        <v>64</v>
      </c>
      <c r="C16" s="192" t="s">
        <v>15</v>
      </c>
      <c r="D16" s="190" t="s">
        <v>200</v>
      </c>
      <c r="E16" s="168" t="s">
        <v>61</v>
      </c>
      <c r="F16" s="11" t="s">
        <v>25</v>
      </c>
      <c r="G16" s="179"/>
    </row>
    <row r="17" spans="1:7" ht="149.25" customHeight="1" x14ac:dyDescent="0.2">
      <c r="A17" s="198"/>
      <c r="B17" s="207"/>
      <c r="C17" s="192"/>
      <c r="D17" s="190"/>
      <c r="E17" s="169"/>
      <c r="F17" s="11" t="s">
        <v>26</v>
      </c>
      <c r="G17" s="179"/>
    </row>
    <row r="18" spans="1:7" ht="60.75" customHeight="1" x14ac:dyDescent="0.2">
      <c r="A18" s="180" t="s">
        <v>65</v>
      </c>
      <c r="B18" s="102" t="s">
        <v>66</v>
      </c>
      <c r="C18" s="203" t="s">
        <v>15</v>
      </c>
      <c r="D18" s="205" t="s">
        <v>67</v>
      </c>
      <c r="E18" s="168" t="s">
        <v>61</v>
      </c>
      <c r="F18" s="11" t="s">
        <v>25</v>
      </c>
      <c r="G18" s="177"/>
    </row>
    <row r="19" spans="1:7" ht="60.75" customHeight="1" x14ac:dyDescent="0.2">
      <c r="A19" s="181"/>
      <c r="B19" s="202"/>
      <c r="C19" s="204"/>
      <c r="D19" s="206"/>
      <c r="E19" s="169"/>
      <c r="F19" s="11" t="s">
        <v>26</v>
      </c>
      <c r="G19" s="178"/>
    </row>
    <row r="20" spans="1:7" ht="18.75" customHeight="1" x14ac:dyDescent="0.2">
      <c r="A20" s="184" t="s">
        <v>68</v>
      </c>
      <c r="B20" s="185"/>
      <c r="C20" s="185"/>
      <c r="D20" s="185"/>
      <c r="E20" s="188" t="s">
        <v>69</v>
      </c>
      <c r="F20" s="5" t="s">
        <v>25</v>
      </c>
      <c r="G20" s="175"/>
    </row>
    <row r="21" spans="1:7" ht="17.25" customHeight="1" thickBot="1" x14ac:dyDescent="0.25">
      <c r="A21" s="186"/>
      <c r="B21" s="187"/>
      <c r="C21" s="187"/>
      <c r="D21" s="187"/>
      <c r="E21" s="189"/>
      <c r="F21" s="37" t="s">
        <v>26</v>
      </c>
      <c r="G21" s="176"/>
    </row>
  </sheetData>
  <mergeCells count="42">
    <mergeCell ref="A1:G1"/>
    <mergeCell ref="B18:B19"/>
    <mergeCell ref="C18:C19"/>
    <mergeCell ref="D18:D19"/>
    <mergeCell ref="B16:B17"/>
    <mergeCell ref="A14:A15"/>
    <mergeCell ref="A3:C3"/>
    <mergeCell ref="A10:C10"/>
    <mergeCell ref="A4:C4"/>
    <mergeCell ref="B14:B15"/>
    <mergeCell ref="A2:G2"/>
    <mergeCell ref="D5:G5"/>
    <mergeCell ref="A5:C5"/>
    <mergeCell ref="A6:C6"/>
    <mergeCell ref="A11:G11"/>
    <mergeCell ref="D10:G10"/>
    <mergeCell ref="G20:G21"/>
    <mergeCell ref="G18:G19"/>
    <mergeCell ref="G16:G17"/>
    <mergeCell ref="A18:A19"/>
    <mergeCell ref="A12:C12"/>
    <mergeCell ref="G14:G15"/>
    <mergeCell ref="A20:D21"/>
    <mergeCell ref="E20:E21"/>
    <mergeCell ref="E18:E19"/>
    <mergeCell ref="D16:D17"/>
    <mergeCell ref="D14:D15"/>
    <mergeCell ref="C14:C15"/>
    <mergeCell ref="D12:G12"/>
    <mergeCell ref="A16:A17"/>
    <mergeCell ref="C16:C17"/>
    <mergeCell ref="E14:E15"/>
    <mergeCell ref="D3:G3"/>
    <mergeCell ref="D4:G4"/>
    <mergeCell ref="D6:G6"/>
    <mergeCell ref="A7:C7"/>
    <mergeCell ref="E16:E17"/>
    <mergeCell ref="A8:C8"/>
    <mergeCell ref="D7:G7"/>
    <mergeCell ref="A9:C9"/>
    <mergeCell ref="F9:G9"/>
    <mergeCell ref="D8:G8"/>
  </mergeCells>
  <phoneticPr fontId="0" type="noConversion"/>
  <printOptions horizontalCentered="1"/>
  <pageMargins left="0.23622047244094491" right="0.23622047244094491" top="0.39370078740157483" bottom="0.39370078740157483" header="0.23622047244094491" footer="0.15748031496062992"/>
  <pageSetup paperSize="9" scale="72"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4">
    <pageSetUpPr fitToPage="1"/>
  </sheetPr>
  <dimension ref="A1:G33"/>
  <sheetViews>
    <sheetView showGridLines="0" topLeftCell="A28" zoomScale="80" zoomScaleNormal="80" zoomScaleSheetLayoutView="75" workbookViewId="0">
      <selection activeCell="D16" sqref="D16:D17"/>
    </sheetView>
  </sheetViews>
  <sheetFormatPr defaultColWidth="9.140625" defaultRowHeight="11.25" x14ac:dyDescent="0.15"/>
  <cols>
    <col min="1" max="1" width="6.28515625" style="3" customWidth="1"/>
    <col min="2" max="2" width="27.42578125" style="2" customWidth="1"/>
    <col min="3" max="3" width="7.5703125" style="2" customWidth="1"/>
    <col min="4" max="4" width="86.42578125" style="2" customWidth="1"/>
    <col min="5" max="5" width="38.42578125" style="2" customWidth="1"/>
    <col min="6" max="6" width="16" style="2" customWidth="1"/>
    <col min="7" max="7" width="27.42578125" style="2" customWidth="1"/>
    <col min="8" max="16384" width="9.140625" style="2"/>
  </cols>
  <sheetData>
    <row r="1" spans="1:7" s="9" customFormat="1" ht="23.25" customHeight="1" thickTop="1" x14ac:dyDescent="0.2">
      <c r="A1" s="199" t="s">
        <v>48</v>
      </c>
      <c r="B1" s="200"/>
      <c r="C1" s="200"/>
      <c r="D1" s="200"/>
      <c r="E1" s="200"/>
      <c r="F1" s="200"/>
      <c r="G1" s="201"/>
    </row>
    <row r="2" spans="1:7" s="9" customFormat="1" ht="20.25" customHeight="1" thickBot="1" x14ac:dyDescent="0.25">
      <c r="A2" s="213" t="s">
        <v>49</v>
      </c>
      <c r="B2" s="214"/>
      <c r="C2" s="214"/>
      <c r="D2" s="214"/>
      <c r="E2" s="214"/>
      <c r="F2" s="214"/>
      <c r="G2" s="215"/>
    </row>
    <row r="3" spans="1:7" s="1" customFormat="1" ht="25.5" customHeight="1" thickTop="1" x14ac:dyDescent="0.2">
      <c r="A3" s="209" t="s">
        <v>1</v>
      </c>
      <c r="B3" s="162"/>
      <c r="C3" s="162"/>
      <c r="D3" s="162" t="str">
        <f>'ΕΠΙΛΕΞΙΜΟΤΗΤΑ ΠΛΗΡΟΤΗΤΑ ΦΟΡΕΙΣ'!D2</f>
        <v>Στερεά Ελλάδα 2021-2027</v>
      </c>
      <c r="E3" s="162"/>
      <c r="F3" s="162"/>
      <c r="G3" s="163"/>
    </row>
    <row r="4" spans="1:7" s="1" customFormat="1" ht="25.5" customHeight="1" x14ac:dyDescent="0.2">
      <c r="A4" s="166" t="s">
        <v>3</v>
      </c>
      <c r="B4" s="167"/>
      <c r="C4" s="167"/>
      <c r="D4" s="232" t="str">
        <f>'ΕΠΙΛΕΞΙΜΟΤΗΤΑ ΠΛΗΡΟΤΗΤΑ ΦΟΡΕΙΣ'!D3</f>
        <v>02: Διασφάλιση της περιβαλλοντικής αειφορίας, προσαρμογή στην κλιματική αλλαγή, πρόληψη και διαχείριση κινδύνων</v>
      </c>
      <c r="E4" s="232"/>
      <c r="F4" s="232"/>
      <c r="G4" s="233"/>
    </row>
    <row r="5" spans="1:7" s="1" customFormat="1" ht="25.5" customHeight="1" x14ac:dyDescent="0.2">
      <c r="A5" s="166" t="s">
        <v>5</v>
      </c>
      <c r="B5" s="167"/>
      <c r="C5" s="167"/>
      <c r="D5" s="164" t="str">
        <f>'ΕΠΙΛΕΞΙΜΟΤΗΤΑ ΠΛΗΡΟΤΗΤΑ ΦΟΡΕΙΣ'!D4</f>
        <v>2: Μια πιο πράσινη και ανθεκτική Ευρώπη με χαμηλές εκπομπές διοξειδίου του άνθρακα και καθ’ οδόν προς μια οικονομία καθαρών μηδενικών εκπομπών διοξειδίου του άνθρακα, μέσω της προώθησης της δίκαιης μετάβασης σε καθαρές μορφές ενέργειας, των πράσινων και γαλάζιων επενδύσεων, της κυκλικής οικονομίας, του μετριασμού της κλιματικής αλλαγής και της προσαρμογής στην κλιματική αλλαγή, της πρόληψης και της διαχείρισης των κινδύνων, και της βιώσιμης αστικής κινητικότητας</v>
      </c>
      <c r="E5" s="164"/>
      <c r="F5" s="164"/>
      <c r="G5" s="165"/>
    </row>
    <row r="6" spans="1:7" s="23" customFormat="1" ht="25.5" customHeight="1" x14ac:dyDescent="0.2">
      <c r="A6" s="166" t="s">
        <v>7</v>
      </c>
      <c r="B6" s="167"/>
      <c r="C6" s="167"/>
      <c r="D6" s="164" t="str">
        <f>'ΕΠΙΛΕΞΙΜΟΤΗΤΑ ΠΛΗΡΟΤΗΤΑ ΦΟΡΕΙΣ'!D5</f>
        <v>RSO2.4: Προώθηση της προσαρμογής στην κλιματική αλλαγή και της πρόληψης του κινδύνου καταστροφών, της ανθεκτικότητας, λαμβάνοντας υπόψη προσεγγίσεις που βασίζονται στο οικοσύστημα</v>
      </c>
      <c r="E6" s="164"/>
      <c r="F6" s="164"/>
      <c r="G6" s="165"/>
    </row>
    <row r="7" spans="1:7" s="23" customFormat="1" ht="25.5" customHeight="1" x14ac:dyDescent="0.2">
      <c r="A7" s="166" t="s">
        <v>9</v>
      </c>
      <c r="B7" s="167"/>
      <c r="C7" s="167"/>
      <c r="D7" s="164" t="str">
        <f>'ΕΠΙΛΕΞΙΜΟΤΗΤΑ ΠΛΗΡΟΤΗΤΑ ΦΟΡΕΙΣ'!D6</f>
        <v xml:space="preserve">058: Προσαρμογή στα μέτρα για την αντιμετώπιση της κλιματικής αλλαγής και πρόληψη και διαχείριση των κινδύνων που συνδέονται με το κλίμα: πλημμύρες και κατολισθήσεις (συμπεριλαμβανομένων των δραστηριοτήτων ευαισθητοποίησης, της πολιτικής προστασίας και των συστημάτων διαχείρισης  καταστροφών, των υποδομών και των προσεγγίσεων με βάση το οικοσύστημα) </v>
      </c>
      <c r="E7" s="164"/>
      <c r="F7" s="164"/>
      <c r="G7" s="165"/>
    </row>
    <row r="8" spans="1:7" s="23" customFormat="1" ht="25.5" customHeight="1" x14ac:dyDescent="0.2">
      <c r="A8" s="166" t="s">
        <v>50</v>
      </c>
      <c r="B8" s="167"/>
      <c r="C8" s="167"/>
      <c r="D8" s="164" t="str">
        <f>'ΕΠΙΛΕΞΙΜΟΤΗΤΑ ΠΛΗΡΟΤΗΤΑ ΦΟΡΕΙΣ'!D7</f>
        <v>2.4.1_1 - Κατασκευή Έργων Αντιπλημμυρικής Προστασίας – (Νέες πράξεις)</v>
      </c>
      <c r="E8" s="164"/>
      <c r="F8" s="164"/>
      <c r="G8" s="165"/>
    </row>
    <row r="9" spans="1:7" s="1" customFormat="1" ht="25.5" customHeight="1" x14ac:dyDescent="0.2">
      <c r="A9" s="170" t="s">
        <v>12</v>
      </c>
      <c r="B9" s="171"/>
      <c r="C9" s="171"/>
      <c r="D9" s="51" t="str">
        <f>'ΕΠΙΛΕΞΙΜΟΤΗΤΑ ΠΛΗΡΟΤΗΤΑ ΦΟΡΕΙΣ'!D8:F8</f>
        <v>53 (10653)</v>
      </c>
      <c r="E9" s="51"/>
      <c r="F9" s="171" t="str">
        <f>'ΕΠΙΛΕΞΙΜΟΤΗΤΑ ΠΛΗΡΟΤΗΤΑ ΦΟΡΕΙΣ'!G8</f>
        <v>ΚΩΔΙΚΟΣ ΟΠΣ</v>
      </c>
      <c r="G9" s="172"/>
    </row>
    <row r="10" spans="1:7" ht="25.5" customHeight="1" thickBot="1" x14ac:dyDescent="0.2">
      <c r="A10" s="224" t="s">
        <v>70</v>
      </c>
      <c r="B10" s="225"/>
      <c r="C10" s="225"/>
      <c r="D10" s="219" t="str">
        <f>'ΕΠΙΛΕΞΙΜΟΤΗΤΑ ΠΛΗΡΟΤΗΤΑ ΦΟΡΕΙΣ'!D9:G9</f>
        <v xml:space="preserve"> </v>
      </c>
      <c r="E10" s="219"/>
      <c r="F10" s="219"/>
      <c r="G10" s="220"/>
    </row>
    <row r="11" spans="1:7" ht="25.5" customHeight="1" thickTop="1" x14ac:dyDescent="0.15">
      <c r="A11" s="226" t="s">
        <v>16</v>
      </c>
      <c r="B11" s="227"/>
      <c r="C11" s="227"/>
      <c r="D11" s="227"/>
      <c r="E11" s="227"/>
      <c r="F11" s="227"/>
      <c r="G11" s="228"/>
    </row>
    <row r="12" spans="1:7" s="4" customFormat="1" ht="20.100000000000001" customHeight="1" x14ac:dyDescent="0.2">
      <c r="A12" s="182" t="s">
        <v>71</v>
      </c>
      <c r="B12" s="237"/>
      <c r="C12" s="237"/>
      <c r="D12" s="194" t="s">
        <v>72</v>
      </c>
      <c r="E12" s="194"/>
      <c r="F12" s="194"/>
      <c r="G12" s="196"/>
    </row>
    <row r="13" spans="1:7" s="4" customFormat="1" ht="24" customHeight="1" x14ac:dyDescent="0.2">
      <c r="A13" s="30" t="s">
        <v>20</v>
      </c>
      <c r="B13" s="16" t="s">
        <v>53</v>
      </c>
      <c r="C13" s="17" t="s">
        <v>54</v>
      </c>
      <c r="D13" s="17" t="s">
        <v>55</v>
      </c>
      <c r="E13" s="17" t="s">
        <v>56</v>
      </c>
      <c r="F13" s="16" t="s">
        <v>18</v>
      </c>
      <c r="G13" s="31" t="s">
        <v>57</v>
      </c>
    </row>
    <row r="14" spans="1:7" s="7" customFormat="1" ht="69.75" customHeight="1" x14ac:dyDescent="0.2">
      <c r="A14" s="180" t="s">
        <v>73</v>
      </c>
      <c r="B14" s="231" t="s">
        <v>74</v>
      </c>
      <c r="C14" s="192" t="s">
        <v>15</v>
      </c>
      <c r="D14" s="190" t="s">
        <v>75</v>
      </c>
      <c r="E14" s="168" t="s">
        <v>76</v>
      </c>
      <c r="F14" s="5" t="s">
        <v>25</v>
      </c>
      <c r="G14" s="177"/>
    </row>
    <row r="15" spans="1:7" s="7" customFormat="1" ht="69.75" customHeight="1" x14ac:dyDescent="0.2">
      <c r="A15" s="208"/>
      <c r="B15" s="102"/>
      <c r="C15" s="188"/>
      <c r="D15" s="190"/>
      <c r="E15" s="169"/>
      <c r="F15" s="5" t="s">
        <v>26</v>
      </c>
      <c r="G15" s="221"/>
    </row>
    <row r="16" spans="1:7" s="7" customFormat="1" ht="33" customHeight="1" x14ac:dyDescent="0.2">
      <c r="A16" s="180" t="s">
        <v>77</v>
      </c>
      <c r="B16" s="231" t="s">
        <v>78</v>
      </c>
      <c r="C16" s="192" t="s">
        <v>15</v>
      </c>
      <c r="D16" s="190" t="s">
        <v>79</v>
      </c>
      <c r="E16" s="168" t="s">
        <v>61</v>
      </c>
      <c r="F16" s="5" t="s">
        <v>25</v>
      </c>
      <c r="G16" s="177"/>
    </row>
    <row r="17" spans="1:7" s="7" customFormat="1" ht="33" customHeight="1" x14ac:dyDescent="0.2">
      <c r="A17" s="208"/>
      <c r="B17" s="102"/>
      <c r="C17" s="188"/>
      <c r="D17" s="190"/>
      <c r="E17" s="169"/>
      <c r="F17" s="5" t="s">
        <v>26</v>
      </c>
      <c r="G17" s="221"/>
    </row>
    <row r="18" spans="1:7" s="7" customFormat="1" ht="51" customHeight="1" x14ac:dyDescent="0.2">
      <c r="A18" s="180" t="s">
        <v>80</v>
      </c>
      <c r="B18" s="102" t="s">
        <v>81</v>
      </c>
      <c r="C18" s="192" t="s">
        <v>15</v>
      </c>
      <c r="D18" s="190" t="s">
        <v>82</v>
      </c>
      <c r="E18" s="10" t="s">
        <v>83</v>
      </c>
      <c r="F18" s="5" t="s">
        <v>25</v>
      </c>
      <c r="G18" s="177"/>
    </row>
    <row r="19" spans="1:7" s="7" customFormat="1" ht="51" customHeight="1" x14ac:dyDescent="0.2">
      <c r="A19" s="236"/>
      <c r="B19" s="235"/>
      <c r="C19" s="235"/>
      <c r="D19" s="352"/>
      <c r="E19" s="10" t="s">
        <v>84</v>
      </c>
      <c r="F19" s="5" t="s">
        <v>26</v>
      </c>
      <c r="G19" s="221"/>
    </row>
    <row r="20" spans="1:7" s="7" customFormat="1" ht="45" customHeight="1" x14ac:dyDescent="0.2">
      <c r="A20" s="180" t="s">
        <v>85</v>
      </c>
      <c r="B20" s="102" t="s">
        <v>86</v>
      </c>
      <c r="C20" s="192" t="s">
        <v>15</v>
      </c>
      <c r="D20" s="191" t="s">
        <v>87</v>
      </c>
      <c r="E20" s="168" t="s">
        <v>88</v>
      </c>
      <c r="F20" s="5" t="s">
        <v>25</v>
      </c>
      <c r="G20" s="234"/>
    </row>
    <row r="21" spans="1:7" s="7" customFormat="1" ht="45" customHeight="1" x14ac:dyDescent="0.2">
      <c r="A21" s="208"/>
      <c r="B21" s="102"/>
      <c r="C21" s="192"/>
      <c r="D21" s="191"/>
      <c r="E21" s="169"/>
      <c r="F21" s="5" t="s">
        <v>26</v>
      </c>
      <c r="G21" s="221"/>
    </row>
    <row r="22" spans="1:7" s="7" customFormat="1" ht="45" customHeight="1" x14ac:dyDescent="0.2">
      <c r="A22" s="180" t="s">
        <v>89</v>
      </c>
      <c r="B22" s="222" t="s">
        <v>90</v>
      </c>
      <c r="C22" s="192" t="s">
        <v>15</v>
      </c>
      <c r="D22" s="190" t="s">
        <v>164</v>
      </c>
      <c r="E22" s="192" t="s">
        <v>91</v>
      </c>
      <c r="F22" s="5" t="s">
        <v>25</v>
      </c>
      <c r="G22" s="175"/>
    </row>
    <row r="23" spans="1:7" s="7" customFormat="1" ht="45" customHeight="1" x14ac:dyDescent="0.2">
      <c r="A23" s="180"/>
      <c r="B23" s="229"/>
      <c r="C23" s="192"/>
      <c r="D23" s="190"/>
      <c r="E23" s="192"/>
      <c r="F23" s="5" t="s">
        <v>26</v>
      </c>
      <c r="G23" s="230"/>
    </row>
    <row r="24" spans="1:7" s="7" customFormat="1" ht="39.75" customHeight="1" x14ac:dyDescent="0.2">
      <c r="A24" s="180" t="s">
        <v>92</v>
      </c>
      <c r="B24" s="222" t="s">
        <v>93</v>
      </c>
      <c r="C24" s="192" t="s">
        <v>15</v>
      </c>
      <c r="D24" s="190" t="s">
        <v>94</v>
      </c>
      <c r="E24" s="168" t="s">
        <v>95</v>
      </c>
      <c r="F24" s="5" t="s">
        <v>25</v>
      </c>
      <c r="G24" s="175"/>
    </row>
    <row r="25" spans="1:7" s="7" customFormat="1" ht="39.75" customHeight="1" x14ac:dyDescent="0.2">
      <c r="A25" s="208"/>
      <c r="B25" s="223"/>
      <c r="C25" s="192"/>
      <c r="D25" s="190"/>
      <c r="E25" s="169"/>
      <c r="F25" s="5" t="s">
        <v>26</v>
      </c>
      <c r="G25" s="221"/>
    </row>
    <row r="26" spans="1:7" s="7" customFormat="1" ht="44.25" customHeight="1" x14ac:dyDescent="0.2">
      <c r="A26" s="180" t="s">
        <v>96</v>
      </c>
      <c r="B26" s="222" t="s">
        <v>97</v>
      </c>
      <c r="C26" s="192" t="s">
        <v>15</v>
      </c>
      <c r="D26" s="190" t="s">
        <v>98</v>
      </c>
      <c r="E26" s="168" t="s">
        <v>99</v>
      </c>
      <c r="F26" s="5" t="s">
        <v>25</v>
      </c>
      <c r="G26" s="175"/>
    </row>
    <row r="27" spans="1:7" s="7" customFormat="1" ht="44.25" customHeight="1" x14ac:dyDescent="0.2">
      <c r="A27" s="208"/>
      <c r="B27" s="223"/>
      <c r="C27" s="192"/>
      <c r="D27" s="190"/>
      <c r="E27" s="169"/>
      <c r="F27" s="5" t="s">
        <v>26</v>
      </c>
      <c r="G27" s="221"/>
    </row>
    <row r="28" spans="1:7" s="7" customFormat="1" ht="78.75" customHeight="1" x14ac:dyDescent="0.2">
      <c r="A28" s="180" t="s">
        <v>100</v>
      </c>
      <c r="B28" s="102" t="s">
        <v>101</v>
      </c>
      <c r="C28" s="192" t="s">
        <v>15</v>
      </c>
      <c r="D28" s="190" t="s">
        <v>102</v>
      </c>
      <c r="E28" s="168" t="s">
        <v>103</v>
      </c>
      <c r="F28" s="5" t="s">
        <v>25</v>
      </c>
      <c r="G28" s="234"/>
    </row>
    <row r="29" spans="1:7" s="7" customFormat="1" ht="78.75" customHeight="1" x14ac:dyDescent="0.2">
      <c r="A29" s="208"/>
      <c r="B29" s="102"/>
      <c r="C29" s="192"/>
      <c r="D29" s="190"/>
      <c r="E29" s="169"/>
      <c r="F29" s="5" t="s">
        <v>26</v>
      </c>
      <c r="G29" s="246"/>
    </row>
    <row r="30" spans="1:7" s="7" customFormat="1" ht="24" customHeight="1" x14ac:dyDescent="0.2">
      <c r="A30" s="241" t="s">
        <v>104</v>
      </c>
      <c r="B30" s="242"/>
      <c r="C30" s="242"/>
      <c r="D30" s="242"/>
      <c r="E30" s="188" t="s">
        <v>105</v>
      </c>
      <c r="F30" s="5" t="s">
        <v>25</v>
      </c>
      <c r="G30" s="244"/>
    </row>
    <row r="31" spans="1:7" s="7" customFormat="1" ht="24" customHeight="1" x14ac:dyDescent="0.2">
      <c r="A31" s="243"/>
      <c r="B31" s="242"/>
      <c r="C31" s="242"/>
      <c r="D31" s="242"/>
      <c r="E31" s="188"/>
      <c r="F31" s="5" t="s">
        <v>26</v>
      </c>
      <c r="G31" s="245"/>
    </row>
    <row r="32" spans="1:7" ht="33" customHeight="1" thickBot="1" x14ac:dyDescent="0.2">
      <c r="A32" s="238" t="s">
        <v>106</v>
      </c>
      <c r="B32" s="239"/>
      <c r="C32" s="239"/>
      <c r="D32" s="239"/>
      <c r="E32" s="239"/>
      <c r="F32" s="239"/>
      <c r="G32" s="240"/>
    </row>
    <row r="33" ht="12" thickTop="1" x14ac:dyDescent="0.15"/>
  </sheetData>
  <mergeCells count="72">
    <mergeCell ref="G24:G25"/>
    <mergeCell ref="C20:C21"/>
    <mergeCell ref="E14:E15"/>
    <mergeCell ref="E20:E21"/>
    <mergeCell ref="E24:E25"/>
    <mergeCell ref="G18:G19"/>
    <mergeCell ref="A14:A15"/>
    <mergeCell ref="D24:D25"/>
    <mergeCell ref="A20:A21"/>
    <mergeCell ref="C24:C25"/>
    <mergeCell ref="A32:G32"/>
    <mergeCell ref="A30:D31"/>
    <mergeCell ref="G30:G31"/>
    <mergeCell ref="A28:A29"/>
    <mergeCell ref="B28:B29"/>
    <mergeCell ref="C28:C29"/>
    <mergeCell ref="G28:G29"/>
    <mergeCell ref="E28:E29"/>
    <mergeCell ref="E30:E31"/>
    <mergeCell ref="D28:D29"/>
    <mergeCell ref="B24:B25"/>
    <mergeCell ref="B20:B21"/>
    <mergeCell ref="A24:A25"/>
    <mergeCell ref="G20:G21"/>
    <mergeCell ref="D18:D19"/>
    <mergeCell ref="A9:C9"/>
    <mergeCell ref="D5:G5"/>
    <mergeCell ref="B18:B19"/>
    <mergeCell ref="C18:C19"/>
    <mergeCell ref="A18:A19"/>
    <mergeCell ref="A7:C7"/>
    <mergeCell ref="B14:B15"/>
    <mergeCell ref="C14:C15"/>
    <mergeCell ref="D12:G12"/>
    <mergeCell ref="A8:C8"/>
    <mergeCell ref="A12:C12"/>
    <mergeCell ref="D14:D15"/>
    <mergeCell ref="G14:G15"/>
    <mergeCell ref="D6:G6"/>
    <mergeCell ref="D7:G7"/>
    <mergeCell ref="D8:G8"/>
    <mergeCell ref="F9:G9"/>
    <mergeCell ref="A1:G1"/>
    <mergeCell ref="A4:C4"/>
    <mergeCell ref="A2:G2"/>
    <mergeCell ref="A5:C5"/>
    <mergeCell ref="A6:C6"/>
    <mergeCell ref="A3:C3"/>
    <mergeCell ref="D3:G3"/>
    <mergeCell ref="D4:G4"/>
    <mergeCell ref="A10:C10"/>
    <mergeCell ref="D10:G10"/>
    <mergeCell ref="A11:G11"/>
    <mergeCell ref="G16:G17"/>
    <mergeCell ref="A22:A23"/>
    <mergeCell ref="B22:B23"/>
    <mergeCell ref="C22:C23"/>
    <mergeCell ref="D22:D23"/>
    <mergeCell ref="G22:G23"/>
    <mergeCell ref="A16:A17"/>
    <mergeCell ref="B16:B17"/>
    <mergeCell ref="C16:C17"/>
    <mergeCell ref="D16:D17"/>
    <mergeCell ref="E16:E17"/>
    <mergeCell ref="E22:E23"/>
    <mergeCell ref="D20:D21"/>
    <mergeCell ref="G26:G27"/>
    <mergeCell ref="A26:A27"/>
    <mergeCell ref="B26:B27"/>
    <mergeCell ref="C26:C27"/>
    <mergeCell ref="D26:D27"/>
    <mergeCell ref="E26:E27"/>
  </mergeCells>
  <phoneticPr fontId="0" type="noConversion"/>
  <printOptions horizontalCentered="1"/>
  <pageMargins left="0.23622047244094491" right="0.23622047244094491" top="0.47244094488188981" bottom="0.47244094488188981" header="0.31496062992125984" footer="0.23622047244094491"/>
  <pageSetup paperSize="9" scale="69" fitToHeight="0" orientation="landscape" r:id="rId1"/>
  <headerFooter alignWithMargins="0">
    <oddHeader>&amp;LΕΥΔ Προγράμματος "Στερεά Ελλάδα 2021-2027"&amp;RΜονάδα Α'</oddHeader>
    <oddFooter>&amp;CΣελίδα &amp;P από &amp;N</oddFooter>
  </headerFooter>
  <rowBreaks count="1" manualBreakCount="1">
    <brk id="21"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7">
    <pageSetUpPr fitToPage="1"/>
  </sheetPr>
  <dimension ref="A1:W44"/>
  <sheetViews>
    <sheetView showGridLines="0" topLeftCell="A19" zoomScale="85" zoomScaleNormal="85" zoomScaleSheetLayoutView="80" zoomScalePageLayoutView="85" workbookViewId="0">
      <selection activeCell="G33" sqref="G33:G34"/>
    </sheetView>
  </sheetViews>
  <sheetFormatPr defaultColWidth="9.140625" defaultRowHeight="12.75" x14ac:dyDescent="0.2"/>
  <cols>
    <col min="1" max="1" width="6.42578125" style="24" customWidth="1"/>
    <col min="2" max="2" width="34.28515625" style="23" customWidth="1"/>
    <col min="3" max="3" width="7.28515625" style="23" hidden="1" customWidth="1"/>
    <col min="4" max="4" width="82.28515625" style="23" customWidth="1"/>
    <col min="5" max="5" width="45.42578125" style="23" customWidth="1"/>
    <col min="6" max="6" width="15.7109375" style="24" customWidth="1"/>
    <col min="7" max="7" width="30.7109375" style="23" customWidth="1"/>
    <col min="8" max="8" width="9.140625" style="23"/>
    <col min="9" max="9" width="21.7109375" style="23" hidden="1" customWidth="1"/>
    <col min="10" max="10" width="0" style="23" hidden="1" customWidth="1"/>
    <col min="11" max="11" width="15.140625" style="23" hidden="1" customWidth="1"/>
    <col min="12" max="12" width="12.28515625" style="23" hidden="1" customWidth="1"/>
    <col min="13" max="13" width="15.140625" style="23" hidden="1" customWidth="1"/>
    <col min="14" max="19" width="0" style="23" hidden="1" customWidth="1"/>
    <col min="20" max="20" width="14.5703125" style="23" hidden="1" customWidth="1"/>
    <col min="21" max="23" width="0" style="23" hidden="1" customWidth="1"/>
    <col min="24" max="16384" width="9.140625" style="23"/>
  </cols>
  <sheetData>
    <row r="1" spans="1:13" s="9" customFormat="1" ht="25.5" customHeight="1" thickTop="1" x14ac:dyDescent="0.2">
      <c r="A1" s="199" t="s">
        <v>48</v>
      </c>
      <c r="B1" s="200"/>
      <c r="C1" s="200"/>
      <c r="D1" s="200"/>
      <c r="E1" s="200"/>
      <c r="F1" s="200"/>
      <c r="G1" s="201"/>
    </row>
    <row r="2" spans="1:13" s="9" customFormat="1" ht="25.5" customHeight="1" thickBot="1" x14ac:dyDescent="0.25">
      <c r="A2" s="213" t="s">
        <v>49</v>
      </c>
      <c r="B2" s="214"/>
      <c r="C2" s="214"/>
      <c r="D2" s="214"/>
      <c r="E2" s="214"/>
      <c r="F2" s="214"/>
      <c r="G2" s="215"/>
    </row>
    <row r="3" spans="1:13" s="1" customFormat="1" ht="25.5" customHeight="1" thickTop="1" x14ac:dyDescent="0.2">
      <c r="A3" s="209" t="s">
        <v>1</v>
      </c>
      <c r="B3" s="162"/>
      <c r="C3" s="162"/>
      <c r="D3" s="162" t="str">
        <f>'2. ΤΗΡΗΣΗ ΕΘΝ &amp; ΚΟΙΝ ΚΑΝΟΝΩΝ'!D3</f>
        <v>Στερεά Ελλάδα 2021-2027</v>
      </c>
      <c r="E3" s="162"/>
      <c r="F3" s="162"/>
      <c r="G3" s="163"/>
    </row>
    <row r="4" spans="1:13" s="1" customFormat="1" ht="25.5" customHeight="1" x14ac:dyDescent="0.2">
      <c r="A4" s="166" t="s">
        <v>3</v>
      </c>
      <c r="B4" s="167"/>
      <c r="C4" s="167"/>
      <c r="D4" s="255" t="str">
        <f>'2. ΤΗΡΗΣΗ ΕΘΝ &amp; ΚΟΙΝ ΚΑΝΟΝΩΝ'!D4</f>
        <v>02: Διασφάλιση της περιβαλλοντικής αειφορίας, προσαρμογή στην κλιματική αλλαγή, πρόληψη και διαχείριση κινδύνων</v>
      </c>
      <c r="E4" s="171"/>
      <c r="F4" s="171"/>
      <c r="G4" s="172"/>
    </row>
    <row r="5" spans="1:13" s="1" customFormat="1" ht="25.5" customHeight="1" x14ac:dyDescent="0.2">
      <c r="A5" s="166" t="s">
        <v>5</v>
      </c>
      <c r="B5" s="167"/>
      <c r="C5" s="167"/>
      <c r="D5" s="164" t="str">
        <f>'2. ΤΗΡΗΣΗ ΕΘΝ &amp; ΚΟΙΝ ΚΑΝΟΝΩΝ'!D5</f>
        <v>2: Μια πιο πράσινη και ανθεκτική Ευρώπη με χαμηλές εκπομπές διοξειδίου του άνθρακα και καθ’ οδόν προς μια οικονομία καθαρών μηδενικών εκπομπών διοξειδίου του άνθρακα, μέσω της προώθησης της δίκαιης μετάβασης σε καθαρές μορφές ενέργειας, των πράσινων και γαλάζιων επενδύσεων, της κυκλικής οικονομίας, του μετριασμού της κλιματικής αλλαγής και της προσαρμογής στην κλιματική αλλαγή, της πρόληψης και της διαχείρισης των κινδύνων, και της βιώσιμης αστικής κινητικότητας</v>
      </c>
      <c r="E5" s="164"/>
      <c r="F5" s="164"/>
      <c r="G5" s="165"/>
    </row>
    <row r="6" spans="1:13" ht="25.5" customHeight="1" x14ac:dyDescent="0.2">
      <c r="A6" s="166" t="s">
        <v>7</v>
      </c>
      <c r="B6" s="167"/>
      <c r="C6" s="167"/>
      <c r="D6" s="164" t="str">
        <f>'2. ΤΗΡΗΣΗ ΕΘΝ &amp; ΚΟΙΝ ΚΑΝΟΝΩΝ'!D6</f>
        <v>RSO2.4: Προώθηση της προσαρμογής στην κλιματική αλλαγή και της πρόληψης του κινδύνου καταστροφών, της ανθεκτικότητας, λαμβάνοντας υπόψη προσεγγίσεις που βασίζονται στο οικοσύστημα</v>
      </c>
      <c r="E6" s="164"/>
      <c r="F6" s="164"/>
      <c r="G6" s="165"/>
      <c r="H6" s="78"/>
      <c r="I6" s="78"/>
      <c r="J6" s="78"/>
      <c r="K6" s="78"/>
      <c r="L6" s="78"/>
      <c r="M6" s="78"/>
    </row>
    <row r="7" spans="1:13" ht="25.5" customHeight="1" x14ac:dyDescent="0.2">
      <c r="A7" s="166" t="s">
        <v>9</v>
      </c>
      <c r="B7" s="167"/>
      <c r="C7" s="167"/>
      <c r="D7" s="164" t="str">
        <f>'2. ΤΗΡΗΣΗ ΕΘΝ &amp; ΚΟΙΝ ΚΑΝΟΝΩΝ'!D7</f>
        <v xml:space="preserve">058: Προσαρμογή στα μέτρα για την αντιμετώπιση της κλιματικής αλλαγής και πρόληψη και διαχείριση των κινδύνων που συνδέονται με το κλίμα: πλημμύρες και κατολισθήσεις (συμπεριλαμβανομένων των δραστηριοτήτων ευαισθητοποίησης, της πολιτικής προστασίας και των συστημάτων διαχείρισης  καταστροφών, των υποδομών και των προσεγγίσεων με βάση το οικοσύστημα) </v>
      </c>
      <c r="E7" s="164"/>
      <c r="F7" s="164"/>
      <c r="G7" s="165"/>
      <c r="H7" s="78"/>
      <c r="I7" s="78"/>
      <c r="J7" s="78"/>
      <c r="K7" s="78"/>
      <c r="L7" s="78"/>
      <c r="M7" s="78"/>
    </row>
    <row r="8" spans="1:13" ht="25.5" customHeight="1" x14ac:dyDescent="0.2">
      <c r="A8" s="166" t="s">
        <v>50</v>
      </c>
      <c r="B8" s="167"/>
      <c r="C8" s="167"/>
      <c r="D8" s="164" t="str">
        <f>'2. ΤΗΡΗΣΗ ΕΘΝ &amp; ΚΟΙΝ ΚΑΝΟΝΩΝ'!D8</f>
        <v>2.4.1_1 - Κατασκευή Έργων Αντιπλημμυρικής Προστασίας – (Νέες πράξεις)</v>
      </c>
      <c r="E8" s="164"/>
      <c r="F8" s="164"/>
      <c r="G8" s="165"/>
      <c r="H8" s="78"/>
      <c r="I8" s="78"/>
      <c r="J8" s="78"/>
      <c r="K8" s="78"/>
      <c r="L8" s="78"/>
      <c r="M8" s="78"/>
    </row>
    <row r="9" spans="1:13" s="1" customFormat="1" ht="25.5" customHeight="1" x14ac:dyDescent="0.2">
      <c r="A9" s="170" t="s">
        <v>12</v>
      </c>
      <c r="B9" s="171"/>
      <c r="C9" s="171"/>
      <c r="D9" s="51" t="str">
        <f>'2. ΤΗΡΗΣΗ ΕΘΝ &amp; ΚΟΙΝ ΚΑΝΟΝΩΝ'!D9</f>
        <v>53 (10653)</v>
      </c>
      <c r="E9" s="51"/>
      <c r="F9" s="171" t="str">
        <f>'2. ΤΗΡΗΣΗ ΕΘΝ &amp; ΚΟΙΝ ΚΑΝΟΝΩΝ'!F9:G9</f>
        <v>ΚΩΔΙΚΟΣ ΟΠΣ</v>
      </c>
      <c r="G9" s="172"/>
    </row>
    <row r="10" spans="1:13" s="1" customFormat="1" ht="25.5" customHeight="1" thickBot="1" x14ac:dyDescent="0.25">
      <c r="A10" s="224" t="s">
        <v>70</v>
      </c>
      <c r="B10" s="225"/>
      <c r="C10" s="225"/>
      <c r="D10" s="219" t="str">
        <f>'2. ΤΗΡΗΣΗ ΕΘΝ &amp; ΚΟΙΝ ΚΑΝΟΝΩΝ'!D10:G10</f>
        <v xml:space="preserve"> </v>
      </c>
      <c r="E10" s="219"/>
      <c r="F10" s="219"/>
      <c r="G10" s="220"/>
    </row>
    <row r="11" spans="1:13" ht="25.5" customHeight="1" thickTop="1" x14ac:dyDescent="0.2">
      <c r="A11" s="271" t="s">
        <v>16</v>
      </c>
      <c r="B11" s="272"/>
      <c r="C11" s="272"/>
      <c r="D11" s="272"/>
      <c r="E11" s="272"/>
      <c r="F11" s="272"/>
      <c r="G11" s="273"/>
      <c r="H11" s="78"/>
      <c r="I11" s="78"/>
      <c r="J11" s="78"/>
      <c r="K11" s="78"/>
      <c r="L11" s="78"/>
      <c r="M11" s="78"/>
    </row>
    <row r="12" spans="1:13" ht="30" customHeight="1" x14ac:dyDescent="0.2">
      <c r="A12" s="182" t="s">
        <v>71</v>
      </c>
      <c r="B12" s="237"/>
      <c r="C12" s="237"/>
      <c r="D12" s="268" t="s">
        <v>107</v>
      </c>
      <c r="E12" s="269"/>
      <c r="F12" s="269"/>
      <c r="G12" s="270"/>
      <c r="H12" s="78"/>
      <c r="I12" s="78"/>
      <c r="J12" s="78"/>
      <c r="K12" s="78"/>
      <c r="L12" s="78"/>
      <c r="M12" s="78"/>
    </row>
    <row r="13" spans="1:13" s="9" customFormat="1" ht="24.95" customHeight="1" x14ac:dyDescent="0.2">
      <c r="A13" s="12" t="s">
        <v>20</v>
      </c>
      <c r="B13" s="13" t="s">
        <v>53</v>
      </c>
      <c r="C13" s="14" t="s">
        <v>54</v>
      </c>
      <c r="D13" s="14" t="s">
        <v>55</v>
      </c>
      <c r="E13" s="14" t="s">
        <v>56</v>
      </c>
      <c r="F13" s="13" t="s">
        <v>18</v>
      </c>
      <c r="G13" s="15" t="s">
        <v>57</v>
      </c>
      <c r="K13" s="74">
        <v>6000000</v>
      </c>
      <c r="M13" s="74">
        <v>4000000</v>
      </c>
    </row>
    <row r="14" spans="1:13" s="9" customFormat="1" ht="45" customHeight="1" x14ac:dyDescent="0.2">
      <c r="A14" s="250" t="s">
        <v>108</v>
      </c>
      <c r="B14" s="222" t="s">
        <v>109</v>
      </c>
      <c r="C14" s="168" t="s">
        <v>15</v>
      </c>
      <c r="D14" s="248" t="s">
        <v>156</v>
      </c>
      <c r="E14" s="360" t="s">
        <v>185</v>
      </c>
      <c r="F14" s="362"/>
      <c r="G14" s="177"/>
      <c r="K14" s="9" t="s">
        <v>110</v>
      </c>
      <c r="M14" s="9" t="s">
        <v>111</v>
      </c>
    </row>
    <row r="15" spans="1:13" s="9" customFormat="1" ht="35.1" customHeight="1" x14ac:dyDescent="0.2">
      <c r="A15" s="355"/>
      <c r="B15" s="229"/>
      <c r="C15" s="247"/>
      <c r="D15" s="257"/>
      <c r="E15" s="98" t="s">
        <v>186</v>
      </c>
      <c r="F15" s="367">
        <v>9</v>
      </c>
      <c r="G15" s="358"/>
    </row>
    <row r="16" spans="1:13" s="9" customFormat="1" ht="35.1" customHeight="1" x14ac:dyDescent="0.2">
      <c r="A16" s="355"/>
      <c r="B16" s="229"/>
      <c r="C16" s="247"/>
      <c r="D16" s="257"/>
      <c r="E16" s="98" t="s">
        <v>187</v>
      </c>
      <c r="F16" s="367">
        <v>7</v>
      </c>
      <c r="G16" s="358"/>
    </row>
    <row r="17" spans="1:23" s="9" customFormat="1" ht="35.1" customHeight="1" x14ac:dyDescent="0.2">
      <c r="A17" s="355"/>
      <c r="B17" s="229"/>
      <c r="C17" s="247"/>
      <c r="D17" s="257"/>
      <c r="E17" s="98" t="s">
        <v>188</v>
      </c>
      <c r="F17" s="367">
        <v>0</v>
      </c>
      <c r="G17" s="358"/>
    </row>
    <row r="18" spans="1:23" s="9" customFormat="1" ht="45" customHeight="1" x14ac:dyDescent="0.2">
      <c r="A18" s="256"/>
      <c r="B18" s="110"/>
      <c r="C18" s="169"/>
      <c r="D18" s="249"/>
      <c r="E18" s="360" t="s">
        <v>189</v>
      </c>
      <c r="F18" s="363"/>
      <c r="G18" s="274"/>
      <c r="I18" s="74">
        <v>30000000</v>
      </c>
      <c r="K18" s="74">
        <v>6500000</v>
      </c>
      <c r="M18" s="74">
        <v>6500000</v>
      </c>
    </row>
    <row r="19" spans="1:23" s="9" customFormat="1" ht="22.5" customHeight="1" x14ac:dyDescent="0.2">
      <c r="A19" s="250" t="s">
        <v>112</v>
      </c>
      <c r="B19" s="109" t="s">
        <v>113</v>
      </c>
      <c r="C19" s="168" t="s">
        <v>15</v>
      </c>
      <c r="D19" s="248" t="s">
        <v>166</v>
      </c>
      <c r="E19" s="97" t="s">
        <v>173</v>
      </c>
      <c r="F19" s="356">
        <v>10</v>
      </c>
      <c r="G19" s="253"/>
      <c r="I19" s="9">
        <v>33.549999999999997</v>
      </c>
      <c r="J19" s="9" t="s">
        <v>165</v>
      </c>
      <c r="K19" s="74">
        <v>200000</v>
      </c>
      <c r="L19" s="74"/>
      <c r="M19" s="74">
        <v>200000</v>
      </c>
      <c r="O19" s="9">
        <v>10</v>
      </c>
      <c r="P19" s="9">
        <f>O19/I19</f>
        <v>0.29806259314456041</v>
      </c>
      <c r="Q19" s="9">
        <v>0.3</v>
      </c>
      <c r="R19" s="9">
        <f>Q19*I19</f>
        <v>10.065</v>
      </c>
      <c r="T19" s="74">
        <v>30000000</v>
      </c>
      <c r="U19" s="9">
        <f>800000*O19</f>
        <v>8000000</v>
      </c>
      <c r="V19" s="9">
        <f>U19/T$19</f>
        <v>0.26666666666666666</v>
      </c>
      <c r="W19" s="9">
        <v>0.3</v>
      </c>
    </row>
    <row r="20" spans="1:23" s="9" customFormat="1" ht="22.5" customHeight="1" x14ac:dyDescent="0.2">
      <c r="A20" s="355"/>
      <c r="B20" s="223"/>
      <c r="C20" s="247"/>
      <c r="D20" s="257"/>
      <c r="E20" s="97" t="s">
        <v>167</v>
      </c>
      <c r="F20" s="356">
        <v>7.5</v>
      </c>
      <c r="G20" s="253"/>
      <c r="K20" s="74"/>
      <c r="L20" s="74"/>
      <c r="M20" s="74"/>
      <c r="O20" s="9">
        <v>7.5</v>
      </c>
      <c r="P20" s="9">
        <f>O20/I19</f>
        <v>0.22354694485842028</v>
      </c>
      <c r="Q20" s="9">
        <v>0.25</v>
      </c>
      <c r="R20" s="9">
        <f>Q20*I19</f>
        <v>8.3874999999999993</v>
      </c>
      <c r="U20" s="9">
        <f>800000*O20</f>
        <v>6000000</v>
      </c>
      <c r="V20" s="9">
        <f t="shared" ref="V20:V24" si="0">U20/T$19</f>
        <v>0.2</v>
      </c>
      <c r="W20" s="9">
        <v>0.25</v>
      </c>
    </row>
    <row r="21" spans="1:23" s="9" customFormat="1" ht="22.5" customHeight="1" x14ac:dyDescent="0.2">
      <c r="A21" s="355"/>
      <c r="B21" s="223"/>
      <c r="C21" s="247"/>
      <c r="D21" s="257"/>
      <c r="E21" s="97" t="s">
        <v>172</v>
      </c>
      <c r="F21" s="356">
        <v>5</v>
      </c>
      <c r="G21" s="253"/>
      <c r="K21" s="74"/>
      <c r="L21" s="74"/>
      <c r="M21" s="74"/>
      <c r="O21" s="9">
        <v>5</v>
      </c>
      <c r="P21" s="9">
        <f>O21/I19</f>
        <v>0.1490312965722802</v>
      </c>
      <c r="Q21" s="9">
        <v>0.15</v>
      </c>
      <c r="R21" s="9">
        <f>Q21*I19</f>
        <v>5.0324999999999998</v>
      </c>
      <c r="U21" s="9">
        <f>800000*O21</f>
        <v>4000000</v>
      </c>
      <c r="V21" s="9">
        <f t="shared" si="0"/>
        <v>0.13333333333333333</v>
      </c>
      <c r="W21" s="9">
        <v>0.15</v>
      </c>
    </row>
    <row r="22" spans="1:23" s="9" customFormat="1" ht="22.5" customHeight="1" x14ac:dyDescent="0.2">
      <c r="A22" s="355"/>
      <c r="B22" s="223"/>
      <c r="C22" s="247"/>
      <c r="D22" s="257"/>
      <c r="E22" s="97" t="s">
        <v>171</v>
      </c>
      <c r="F22" s="356">
        <v>2.5</v>
      </c>
      <c r="G22" s="253"/>
      <c r="I22" s="9">
        <f>I18/33.55</f>
        <v>894187.77943368116</v>
      </c>
      <c r="K22" s="74"/>
      <c r="L22" s="74"/>
      <c r="M22" s="74"/>
      <c r="O22" s="9">
        <v>2.5</v>
      </c>
      <c r="P22" s="9">
        <f>O22/I19</f>
        <v>7.4515648286140101E-2</v>
      </c>
      <c r="Q22" s="9">
        <v>0.08</v>
      </c>
      <c r="R22" s="9">
        <f>Q22*I19</f>
        <v>2.6839999999999997</v>
      </c>
      <c r="U22" s="9">
        <f>800000*O22</f>
        <v>2000000</v>
      </c>
      <c r="V22" s="9">
        <f t="shared" si="0"/>
        <v>6.6666666666666666E-2</v>
      </c>
      <c r="W22" s="9">
        <v>0.08</v>
      </c>
    </row>
    <row r="23" spans="1:23" s="9" customFormat="1" ht="22.5" customHeight="1" x14ac:dyDescent="0.2">
      <c r="A23" s="355"/>
      <c r="B23" s="223"/>
      <c r="C23" s="247"/>
      <c r="D23" s="257"/>
      <c r="E23" s="97" t="s">
        <v>170</v>
      </c>
      <c r="F23" s="356">
        <v>1</v>
      </c>
      <c r="G23" s="253"/>
      <c r="I23" s="9">
        <f>I22*0.5</f>
        <v>447093.88971684058</v>
      </c>
      <c r="K23" s="74"/>
      <c r="L23" s="74"/>
      <c r="M23" s="74"/>
      <c r="O23" s="9">
        <v>1</v>
      </c>
      <c r="P23" s="9">
        <f>O23/I19</f>
        <v>2.9806259314456039E-2</v>
      </c>
      <c r="Q23" s="9">
        <v>0.03</v>
      </c>
      <c r="R23" s="9">
        <f>Q23*I19</f>
        <v>1.0065</v>
      </c>
      <c r="U23" s="9">
        <f>800000*O23</f>
        <v>800000</v>
      </c>
      <c r="V23" s="9">
        <f t="shared" si="0"/>
        <v>2.6666666666666668E-2</v>
      </c>
      <c r="W23" s="9">
        <v>0.03</v>
      </c>
    </row>
    <row r="24" spans="1:23" s="9" customFormat="1" ht="22.5" customHeight="1" x14ac:dyDescent="0.2">
      <c r="A24" s="355"/>
      <c r="B24" s="223"/>
      <c r="C24" s="247"/>
      <c r="D24" s="257"/>
      <c r="E24" s="97" t="s">
        <v>169</v>
      </c>
      <c r="F24" s="356">
        <v>0</v>
      </c>
      <c r="G24" s="253"/>
      <c r="K24" s="74"/>
      <c r="L24" s="74"/>
      <c r="M24" s="74"/>
      <c r="O24" s="9">
        <v>0</v>
      </c>
      <c r="U24" s="9">
        <f>800000*O24</f>
        <v>0</v>
      </c>
      <c r="V24" s="9">
        <f t="shared" si="0"/>
        <v>0</v>
      </c>
    </row>
    <row r="25" spans="1:23" s="9" customFormat="1" ht="22.5" customHeight="1" x14ac:dyDescent="0.2">
      <c r="A25" s="251"/>
      <c r="B25" s="223"/>
      <c r="C25" s="247"/>
      <c r="D25" s="249"/>
      <c r="E25" s="97" t="s">
        <v>168</v>
      </c>
      <c r="F25" s="357" t="s">
        <v>182</v>
      </c>
      <c r="G25" s="254"/>
      <c r="I25" s="9">
        <f>I22*33.55</f>
        <v>30000000</v>
      </c>
      <c r="K25" s="9">
        <f>K19/($K$13)</f>
        <v>3.3333333333333333E-2</v>
      </c>
      <c r="M25" s="9">
        <f>M19/($M$13)</f>
        <v>0.05</v>
      </c>
      <c r="Q25" s="9">
        <v>0.3</v>
      </c>
    </row>
    <row r="26" spans="1:23" s="9" customFormat="1" ht="22.5" customHeight="1" x14ac:dyDescent="0.2">
      <c r="A26" s="250" t="s">
        <v>114</v>
      </c>
      <c r="B26" s="109" t="s">
        <v>115</v>
      </c>
      <c r="C26" s="168" t="s">
        <v>15</v>
      </c>
      <c r="D26" s="248" t="s">
        <v>181</v>
      </c>
      <c r="E26" s="97" t="s">
        <v>175</v>
      </c>
      <c r="F26" s="356">
        <v>10</v>
      </c>
      <c r="G26" s="177"/>
      <c r="K26" s="74">
        <v>260000</v>
      </c>
      <c r="M26" s="74">
        <v>670000</v>
      </c>
      <c r="Q26" s="9">
        <v>0.25</v>
      </c>
    </row>
    <row r="27" spans="1:23" s="9" customFormat="1" ht="22.5" customHeight="1" x14ac:dyDescent="0.2">
      <c r="A27" s="355"/>
      <c r="B27" s="223"/>
      <c r="C27" s="247"/>
      <c r="D27" s="257"/>
      <c r="E27" s="97" t="s">
        <v>176</v>
      </c>
      <c r="F27" s="356">
        <v>7.5</v>
      </c>
      <c r="G27" s="358"/>
      <c r="K27" s="74"/>
      <c r="M27" s="74"/>
    </row>
    <row r="28" spans="1:23" s="9" customFormat="1" ht="22.5" customHeight="1" x14ac:dyDescent="0.2">
      <c r="A28" s="355"/>
      <c r="B28" s="223"/>
      <c r="C28" s="247"/>
      <c r="D28" s="257"/>
      <c r="E28" s="97" t="s">
        <v>177</v>
      </c>
      <c r="F28" s="356">
        <v>5</v>
      </c>
      <c r="G28" s="358"/>
      <c r="K28" s="74"/>
      <c r="M28" s="74"/>
    </row>
    <row r="29" spans="1:23" s="9" customFormat="1" ht="22.5" customHeight="1" x14ac:dyDescent="0.2">
      <c r="A29" s="355"/>
      <c r="B29" s="223"/>
      <c r="C29" s="247"/>
      <c r="D29" s="257"/>
      <c r="E29" s="97" t="s">
        <v>178</v>
      </c>
      <c r="F29" s="356">
        <v>2.5</v>
      </c>
      <c r="G29" s="358"/>
      <c r="K29" s="74"/>
      <c r="M29" s="74"/>
    </row>
    <row r="30" spans="1:23" s="9" customFormat="1" ht="22.5" customHeight="1" x14ac:dyDescent="0.2">
      <c r="A30" s="355"/>
      <c r="B30" s="223"/>
      <c r="C30" s="247"/>
      <c r="D30" s="257"/>
      <c r="E30" s="97" t="s">
        <v>179</v>
      </c>
      <c r="F30" s="356">
        <v>1</v>
      </c>
      <c r="G30" s="358"/>
      <c r="K30" s="74"/>
      <c r="M30" s="74"/>
    </row>
    <row r="31" spans="1:23" s="9" customFormat="1" ht="22.5" customHeight="1" x14ac:dyDescent="0.2">
      <c r="A31" s="355"/>
      <c r="B31" s="223"/>
      <c r="C31" s="247"/>
      <c r="D31" s="257"/>
      <c r="E31" s="97" t="s">
        <v>180</v>
      </c>
      <c r="F31" s="356">
        <v>0</v>
      </c>
      <c r="G31" s="358"/>
      <c r="K31" s="74"/>
      <c r="M31" s="74"/>
    </row>
    <row r="32" spans="1:23" s="9" customFormat="1" ht="22.5" customHeight="1" x14ac:dyDescent="0.2">
      <c r="A32" s="251"/>
      <c r="B32" s="223"/>
      <c r="C32" s="247"/>
      <c r="D32" s="249"/>
      <c r="E32" s="97" t="s">
        <v>174</v>
      </c>
      <c r="F32" s="357" t="s">
        <v>182</v>
      </c>
      <c r="G32" s="178"/>
      <c r="K32" s="9">
        <f>K26/($K$13)</f>
        <v>4.3333333333333335E-2</v>
      </c>
      <c r="M32" s="9">
        <f>M26/($M$13)</f>
        <v>0.16750000000000001</v>
      </c>
    </row>
    <row r="33" spans="1:14" s="9" customFormat="1" ht="66.75" customHeight="1" x14ac:dyDescent="0.2">
      <c r="A33" s="250" t="s">
        <v>116</v>
      </c>
      <c r="B33" s="109" t="s">
        <v>117</v>
      </c>
      <c r="C33" s="242"/>
      <c r="D33" s="106" t="s">
        <v>183</v>
      </c>
      <c r="E33" s="359" t="s">
        <v>118</v>
      </c>
      <c r="F33" s="11" t="s">
        <v>25</v>
      </c>
      <c r="G33" s="267"/>
      <c r="K33" s="9">
        <f>200/10000</f>
        <v>0.02</v>
      </c>
    </row>
    <row r="34" spans="1:14" s="9" customFormat="1" ht="66.75" customHeight="1" x14ac:dyDescent="0.2">
      <c r="A34" s="256"/>
      <c r="B34" s="110"/>
      <c r="C34" s="242"/>
      <c r="D34" s="106"/>
      <c r="E34" s="252"/>
      <c r="F34" s="11" t="s">
        <v>26</v>
      </c>
      <c r="G34" s="267"/>
    </row>
    <row r="35" spans="1:14" s="9" customFormat="1" ht="19.5" customHeight="1" x14ac:dyDescent="0.2">
      <c r="A35" s="258" t="s">
        <v>119</v>
      </c>
      <c r="B35" s="261" t="s">
        <v>120</v>
      </c>
      <c r="C35" s="264"/>
      <c r="D35" s="248" t="s">
        <v>121</v>
      </c>
      <c r="E35" s="353" t="s">
        <v>122</v>
      </c>
      <c r="F35" s="11" t="s">
        <v>25</v>
      </c>
      <c r="G35" s="38"/>
    </row>
    <row r="36" spans="1:14" s="9" customFormat="1" ht="19.5" customHeight="1" x14ac:dyDescent="0.2">
      <c r="A36" s="259"/>
      <c r="B36" s="262"/>
      <c r="C36" s="265"/>
      <c r="D36" s="257"/>
      <c r="E36" s="354"/>
      <c r="F36" s="11" t="s">
        <v>26</v>
      </c>
      <c r="G36" s="38"/>
      <c r="K36" s="75">
        <v>200000</v>
      </c>
      <c r="L36" s="76"/>
      <c r="M36" s="75">
        <v>200000</v>
      </c>
    </row>
    <row r="37" spans="1:14" s="9" customFormat="1" ht="26.25" customHeight="1" x14ac:dyDescent="0.2">
      <c r="A37" s="260"/>
      <c r="B37" s="263"/>
      <c r="C37" s="266"/>
      <c r="D37" s="249"/>
      <c r="E37" s="360"/>
      <c r="F37" s="60" t="s">
        <v>37</v>
      </c>
      <c r="G37" s="38"/>
      <c r="K37" s="9">
        <f>200000/6500000</f>
        <v>3.0769230769230771E-2</v>
      </c>
    </row>
    <row r="38" spans="1:14" s="9" customFormat="1" ht="21.75" customHeight="1" x14ac:dyDescent="0.2">
      <c r="A38" s="184" t="s">
        <v>184</v>
      </c>
      <c r="B38" s="207"/>
      <c r="C38" s="207"/>
      <c r="D38" s="207"/>
      <c r="E38" s="361" t="s">
        <v>157</v>
      </c>
      <c r="F38" s="57" t="s">
        <v>25</v>
      </c>
      <c r="G38" s="175"/>
      <c r="K38" s="9">
        <f>200000/6500000</f>
        <v>3.0769230769230771E-2</v>
      </c>
    </row>
    <row r="39" spans="1:14" s="9" customFormat="1" ht="24" customHeight="1" x14ac:dyDescent="0.2">
      <c r="A39" s="236"/>
      <c r="B39" s="235"/>
      <c r="C39" s="235"/>
      <c r="D39" s="235"/>
      <c r="E39" s="361"/>
      <c r="F39" s="57" t="s">
        <v>26</v>
      </c>
      <c r="G39" s="279"/>
      <c r="K39" s="9">
        <f>12000000/25</f>
        <v>480000</v>
      </c>
    </row>
    <row r="40" spans="1:14" s="9" customFormat="1" ht="30" customHeight="1" thickBot="1" x14ac:dyDescent="0.25">
      <c r="A40" s="238" t="s">
        <v>123</v>
      </c>
      <c r="B40" s="239"/>
      <c r="C40" s="239"/>
      <c r="D40" s="239"/>
      <c r="E40" s="277" t="s">
        <v>124</v>
      </c>
      <c r="F40" s="278"/>
      <c r="G40" s="81">
        <f>G14*0.6+I32*0.2+G26*0.2</f>
        <v>0</v>
      </c>
      <c r="K40" s="9">
        <f>500000/6500000</f>
        <v>7.6923076923076927E-2</v>
      </c>
    </row>
    <row r="41" spans="1:14" s="9" customFormat="1" ht="26.25" hidden="1" customHeight="1" x14ac:dyDescent="0.2">
      <c r="A41" s="275"/>
      <c r="B41" s="276"/>
      <c r="C41" s="276"/>
      <c r="D41" s="276"/>
      <c r="E41" s="26"/>
      <c r="F41" s="27"/>
      <c r="G41" s="28"/>
    </row>
    <row r="42" spans="1:14" ht="13.5" thickTop="1" x14ac:dyDescent="0.2">
      <c r="A42" s="79"/>
      <c r="B42" s="78"/>
      <c r="C42" s="78"/>
      <c r="D42" s="78"/>
      <c r="E42" s="78"/>
      <c r="F42" s="79"/>
      <c r="G42" s="78"/>
    </row>
    <row r="43" spans="1:14" x14ac:dyDescent="0.2">
      <c r="K43" s="9">
        <f>0.1*6500000</f>
        <v>650000</v>
      </c>
      <c r="L43" s="9">
        <f>650000*25</f>
        <v>16250000</v>
      </c>
      <c r="M43" s="9"/>
      <c r="N43" s="9"/>
    </row>
    <row r="44" spans="1:14" x14ac:dyDescent="0.2">
      <c r="K44" s="78">
        <f>0.05*6500000</f>
        <v>325000</v>
      </c>
      <c r="L44" s="78"/>
      <c r="M44" s="78">
        <f>0.04*6500000</f>
        <v>260000</v>
      </c>
      <c r="N44" s="23">
        <f>M44*25</f>
        <v>6500000</v>
      </c>
    </row>
  </sheetData>
  <mergeCells count="53">
    <mergeCell ref="A41:D41"/>
    <mergeCell ref="E40:F40"/>
    <mergeCell ref="G38:G39"/>
    <mergeCell ref="A40:D40"/>
    <mergeCell ref="A38:D39"/>
    <mergeCell ref="E38:E39"/>
    <mergeCell ref="D7:G7"/>
    <mergeCell ref="C26:C32"/>
    <mergeCell ref="D26:D32"/>
    <mergeCell ref="B33:B34"/>
    <mergeCell ref="G33:G34"/>
    <mergeCell ref="C33:C34"/>
    <mergeCell ref="A8:C8"/>
    <mergeCell ref="D12:G12"/>
    <mergeCell ref="A11:G11"/>
    <mergeCell ref="A12:C12"/>
    <mergeCell ref="G14:G18"/>
    <mergeCell ref="A14:A18"/>
    <mergeCell ref="B14:B18"/>
    <mergeCell ref="C14:C18"/>
    <mergeCell ref="D14:D18"/>
    <mergeCell ref="A33:A34"/>
    <mergeCell ref="E33:E34"/>
    <mergeCell ref="D35:D37"/>
    <mergeCell ref="A35:A37"/>
    <mergeCell ref="B35:B37"/>
    <mergeCell ref="C35:C37"/>
    <mergeCell ref="E35:E36"/>
    <mergeCell ref="D33:D34"/>
    <mergeCell ref="A1:G1"/>
    <mergeCell ref="G19:G25"/>
    <mergeCell ref="A4:C4"/>
    <mergeCell ref="A5:C5"/>
    <mergeCell ref="A9:C9"/>
    <mergeCell ref="A7:C7"/>
    <mergeCell ref="A19:A25"/>
    <mergeCell ref="B19:B25"/>
    <mergeCell ref="D5:G5"/>
    <mergeCell ref="A3:C3"/>
    <mergeCell ref="A6:C6"/>
    <mergeCell ref="D8:G8"/>
    <mergeCell ref="D3:G3"/>
    <mergeCell ref="D4:G4"/>
    <mergeCell ref="D6:G6"/>
    <mergeCell ref="A2:G2"/>
    <mergeCell ref="F9:G9"/>
    <mergeCell ref="A10:C10"/>
    <mergeCell ref="D10:G10"/>
    <mergeCell ref="G26:G32"/>
    <mergeCell ref="C19:C25"/>
    <mergeCell ref="D19:D25"/>
    <mergeCell ref="A26:A32"/>
    <mergeCell ref="B26:B32"/>
  </mergeCells>
  <phoneticPr fontId="0" type="noConversion"/>
  <printOptions horizontalCentered="1"/>
  <pageMargins left="0.23622047244094491" right="0.23622047244094491" top="0.47244094488188981" bottom="0.43307086614173229" header="0.31496062992125984" footer="0.19685039370078741"/>
  <pageSetup paperSize="9" scale="68" fitToHeight="0" orientation="landscape" r:id="rId1"/>
  <headerFooter alignWithMargins="0">
    <oddHeader>&amp;LΕΥΔ Προγράμματος "Στερεά Ελλάδα 2021-2027"&amp;RΜονάδα Α'</oddHeader>
    <oddFooter>&amp;CΣελίδα &amp;P από &amp;N</oddFooter>
  </headerFooter>
  <rowBreaks count="1" manualBreakCount="1">
    <brk id="25"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3"/>
  <sheetViews>
    <sheetView showGridLines="0" zoomScale="85" zoomScaleNormal="85" zoomScaleSheetLayoutView="80" workbookViewId="0">
      <selection activeCell="D8" sqref="D8:G8"/>
    </sheetView>
  </sheetViews>
  <sheetFormatPr defaultColWidth="9.140625" defaultRowHeight="22.5" customHeight="1" x14ac:dyDescent="0.2"/>
  <cols>
    <col min="1" max="1" width="7" style="24" customWidth="1"/>
    <col min="2" max="2" width="31.140625" style="25" customWidth="1"/>
    <col min="3" max="3" width="8.5703125" style="23" hidden="1" customWidth="1"/>
    <col min="4" max="4" width="64" style="23" customWidth="1"/>
    <col min="5" max="5" width="10" style="23" customWidth="1"/>
    <col min="6" max="6" width="68.42578125" style="23" customWidth="1"/>
    <col min="7" max="7" width="9.42578125" style="24" customWidth="1"/>
    <col min="8" max="8" width="12.28515625" style="23" hidden="1" customWidth="1"/>
    <col min="9" max="9" width="31.85546875" style="23" customWidth="1"/>
    <col min="10" max="16384" width="9.140625" style="23"/>
  </cols>
  <sheetData>
    <row r="1" spans="1:10" s="9" customFormat="1" ht="25.5" customHeight="1" thickTop="1" x14ac:dyDescent="0.2">
      <c r="A1" s="199" t="s">
        <v>48</v>
      </c>
      <c r="B1" s="200"/>
      <c r="C1" s="200"/>
      <c r="D1" s="200"/>
      <c r="E1" s="200"/>
      <c r="F1" s="200"/>
      <c r="G1" s="200"/>
      <c r="H1" s="200"/>
      <c r="I1" s="201"/>
    </row>
    <row r="2" spans="1:10" s="9" customFormat="1" ht="25.5" customHeight="1" x14ac:dyDescent="0.2">
      <c r="A2" s="303" t="s">
        <v>49</v>
      </c>
      <c r="B2" s="304"/>
      <c r="C2" s="304"/>
      <c r="D2" s="304"/>
      <c r="E2" s="304"/>
      <c r="F2" s="304"/>
      <c r="G2" s="304"/>
      <c r="H2" s="304"/>
      <c r="I2" s="305"/>
    </row>
    <row r="3" spans="1:10" s="1" customFormat="1" ht="25.5" customHeight="1" x14ac:dyDescent="0.2">
      <c r="A3" s="301" t="s">
        <v>1</v>
      </c>
      <c r="B3" s="302"/>
      <c r="C3" s="302"/>
      <c r="D3" s="171" t="str">
        <f>'2. ΤΗΡΗΣΗ ΕΘΝ &amp; ΚΟΙΝ ΚΑΝΟΝΩΝ'!D3</f>
        <v>Στερεά Ελλάδα 2021-2027</v>
      </c>
      <c r="E3" s="171"/>
      <c r="F3" s="171"/>
      <c r="G3" s="171"/>
      <c r="H3" s="171"/>
      <c r="I3" s="172"/>
    </row>
    <row r="4" spans="1:10" s="1" customFormat="1" ht="25.5" customHeight="1" x14ac:dyDescent="0.2">
      <c r="A4" s="166" t="s">
        <v>3</v>
      </c>
      <c r="B4" s="167"/>
      <c r="C4" s="167"/>
      <c r="D4" s="255" t="str">
        <f>'2. ΤΗΡΗΣΗ ΕΘΝ &amp; ΚΟΙΝ ΚΑΝΟΝΩΝ'!D4</f>
        <v>02: Διασφάλιση της περιβαλλοντικής αειφορίας, προσαρμογή στην κλιματική αλλαγή, πρόληψη και διαχείριση κινδύνων</v>
      </c>
      <c r="E4" s="171"/>
      <c r="F4" s="171"/>
      <c r="G4" s="171"/>
      <c r="H4" s="171"/>
      <c r="I4" s="172"/>
    </row>
    <row r="5" spans="1:10" s="1" customFormat="1" ht="25.5" customHeight="1" x14ac:dyDescent="0.2">
      <c r="A5" s="166" t="s">
        <v>5</v>
      </c>
      <c r="B5" s="167"/>
      <c r="C5" s="167"/>
      <c r="D5" s="173" t="str">
        <f>'2. ΤΗΡΗΣΗ ΕΘΝ &amp; ΚΟΙΝ ΚΑΝΟΝΩΝ'!D5</f>
        <v>2: Μια πιο πράσινη και ανθεκτική Ευρώπη με χαμηλές εκπομπές διοξειδίου του άνθρακα και καθ’ οδόν προς μια οικονομία καθαρών μηδενικών εκπομπών διοξειδίου του άνθρακα, μέσω της προώθησης της δίκαιης μετάβασης σε καθαρές μορφές ενέργειας, των πράσινων και γαλάζιων επενδύσεων, της κυκλικής οικονομίας, του μετριασμού της κλιματικής αλλαγής και της προσαρμογής στην κλιματική αλλαγή, της πρόληψης και της διαχείρισης των κινδύνων, και της βιώσιμης αστικής κινητικότητας</v>
      </c>
      <c r="E5" s="173"/>
      <c r="F5" s="173"/>
      <c r="G5" s="173"/>
      <c r="H5" s="173"/>
      <c r="I5" s="174"/>
    </row>
    <row r="6" spans="1:10" ht="25.5" customHeight="1" x14ac:dyDescent="0.2">
      <c r="A6" s="166" t="s">
        <v>7</v>
      </c>
      <c r="B6" s="167"/>
      <c r="C6" s="167"/>
      <c r="D6" s="173" t="str">
        <f>'2. ΤΗΡΗΣΗ ΕΘΝ &amp; ΚΟΙΝ ΚΑΝΟΝΩΝ'!D6</f>
        <v>RSO2.4: Προώθηση της προσαρμογής στην κλιματική αλλαγή και της πρόληψης του κινδύνου καταστροφών, της ανθεκτικότητας, λαμβάνοντας υπόψη προσεγγίσεις που βασίζονται στο οικοσύστημα</v>
      </c>
      <c r="E6" s="173"/>
      <c r="F6" s="173"/>
      <c r="G6" s="173"/>
      <c r="H6" s="173"/>
      <c r="I6" s="174"/>
      <c r="J6" s="78"/>
    </row>
    <row r="7" spans="1:10" ht="39.950000000000003" customHeight="1" x14ac:dyDescent="0.2">
      <c r="A7" s="166" t="s">
        <v>9</v>
      </c>
      <c r="B7" s="167"/>
      <c r="C7" s="167"/>
      <c r="D7" s="173" t="str">
        <f>'2. ΤΗΡΗΣΗ ΕΘΝ &amp; ΚΟΙΝ ΚΑΝΟΝΩΝ'!D7</f>
        <v xml:space="preserve">058: Προσαρμογή στα μέτρα για την αντιμετώπιση της κλιματικής αλλαγής και πρόληψη και διαχείριση των κινδύνων που συνδέονται με το κλίμα: πλημμύρες και κατολισθήσεις (συμπεριλαμβανομένων των δραστηριοτήτων ευαισθητοποίησης, της πολιτικής προστασίας και των συστημάτων διαχείρισης  καταστροφών, των υποδομών και των προσεγγίσεων με βάση το οικοσύστημα) </v>
      </c>
      <c r="E7" s="173"/>
      <c r="F7" s="173"/>
      <c r="G7" s="173"/>
      <c r="H7" s="173"/>
      <c r="I7" s="174"/>
      <c r="J7" s="78"/>
    </row>
    <row r="8" spans="1:10" ht="25.5" customHeight="1" x14ac:dyDescent="0.2">
      <c r="A8" s="50" t="s">
        <v>50</v>
      </c>
      <c r="B8" s="51"/>
      <c r="C8" s="51"/>
      <c r="D8" s="173" t="str">
        <f>'2. ΤΗΡΗΣΗ ΕΘΝ &amp; ΚΟΙΝ ΚΑΝΟΝΩΝ'!D8</f>
        <v>2.4.1_1 - Κατασκευή Έργων Αντιπλημμυρικής Προστασίας – (Νέες πράξεις)</v>
      </c>
      <c r="E8" s="173"/>
      <c r="F8" s="173"/>
      <c r="G8" s="173"/>
      <c r="H8" s="49">
        <f>'2. ΤΗΡΗΣΗ ΕΘΝ &amp; ΚΟΙΝ ΚΑΝΟΝΩΝ'!H8</f>
        <v>0</v>
      </c>
      <c r="I8" s="52"/>
      <c r="J8" s="78"/>
    </row>
    <row r="9" spans="1:10" ht="25.5" customHeight="1" x14ac:dyDescent="0.2">
      <c r="A9" s="170" t="s">
        <v>12</v>
      </c>
      <c r="B9" s="171"/>
      <c r="C9" s="171"/>
      <c r="D9" s="59" t="str">
        <f>'2. ΤΗΡΗΣΗ ΕΘΝ &amp; ΚΟΙΝ ΚΑΝΟΝΩΝ'!D9</f>
        <v>53 (10653)</v>
      </c>
      <c r="E9" s="59"/>
      <c r="F9" s="59"/>
      <c r="G9" s="49" t="s">
        <v>13</v>
      </c>
      <c r="H9" s="49"/>
      <c r="I9" s="52"/>
      <c r="J9" s="78"/>
    </row>
    <row r="10" spans="1:10" s="1" customFormat="1" ht="25.5" customHeight="1" thickBot="1" x14ac:dyDescent="0.25">
      <c r="A10" s="224" t="s">
        <v>70</v>
      </c>
      <c r="B10" s="225"/>
      <c r="C10" s="225"/>
      <c r="D10" s="297" t="str">
        <f>'2. ΤΗΡΗΣΗ ΕΘΝ &amp; ΚΟΙΝ ΚΑΝΟΝΩΝ'!D10:G10</f>
        <v xml:space="preserve"> </v>
      </c>
      <c r="E10" s="297"/>
      <c r="F10" s="297"/>
      <c r="G10" s="297"/>
      <c r="H10" s="53"/>
      <c r="I10" s="54"/>
    </row>
    <row r="11" spans="1:10" s="9" customFormat="1" ht="22.5" customHeight="1" thickTop="1" x14ac:dyDescent="0.2">
      <c r="A11" s="216" t="s">
        <v>16</v>
      </c>
      <c r="B11" s="217"/>
      <c r="C11" s="217"/>
      <c r="D11" s="217"/>
      <c r="E11" s="217"/>
      <c r="F11" s="217"/>
      <c r="G11" s="217"/>
      <c r="H11" s="217"/>
      <c r="I11" s="218"/>
    </row>
    <row r="12" spans="1:10" s="9" customFormat="1" ht="30" customHeight="1" x14ac:dyDescent="0.2">
      <c r="A12" s="306" t="s">
        <v>71</v>
      </c>
      <c r="B12" s="307"/>
      <c r="C12" s="308"/>
      <c r="D12" s="298" t="s">
        <v>125</v>
      </c>
      <c r="E12" s="298"/>
      <c r="F12" s="299"/>
      <c r="G12" s="299"/>
      <c r="H12" s="299"/>
      <c r="I12" s="300"/>
    </row>
    <row r="13" spans="1:10" s="9" customFormat="1" ht="24.95" customHeight="1" x14ac:dyDescent="0.2">
      <c r="A13" s="12" t="s">
        <v>20</v>
      </c>
      <c r="B13" s="14" t="s">
        <v>53</v>
      </c>
      <c r="C13" s="14" t="s">
        <v>54</v>
      </c>
      <c r="D13" s="294" t="s">
        <v>55</v>
      </c>
      <c r="E13" s="294"/>
      <c r="F13" s="13" t="s">
        <v>56</v>
      </c>
      <c r="G13" s="13" t="s">
        <v>18</v>
      </c>
      <c r="H13" s="13" t="s">
        <v>126</v>
      </c>
      <c r="I13" s="15" t="s">
        <v>127</v>
      </c>
    </row>
    <row r="14" spans="1:10" s="9" customFormat="1" ht="50.25" customHeight="1" x14ac:dyDescent="0.2">
      <c r="A14" s="180" t="s">
        <v>128</v>
      </c>
      <c r="B14" s="102" t="s">
        <v>129</v>
      </c>
      <c r="C14" s="192" t="s">
        <v>15</v>
      </c>
      <c r="D14" s="314" t="s">
        <v>195</v>
      </c>
      <c r="E14" s="168" t="s">
        <v>130</v>
      </c>
      <c r="F14" s="360" t="s">
        <v>190</v>
      </c>
      <c r="G14" s="366"/>
      <c r="H14" s="18"/>
      <c r="I14" s="72"/>
    </row>
    <row r="15" spans="1:10" s="9" customFormat="1" ht="25.7" customHeight="1" x14ac:dyDescent="0.2">
      <c r="A15" s="180"/>
      <c r="B15" s="102"/>
      <c r="C15" s="192"/>
      <c r="D15" s="314"/>
      <c r="E15" s="247"/>
      <c r="F15" s="97" t="s">
        <v>194</v>
      </c>
      <c r="G15" s="77">
        <v>10</v>
      </c>
      <c r="H15" s="18"/>
      <c r="I15" s="96"/>
    </row>
    <row r="16" spans="1:10" s="9" customFormat="1" ht="25.7" customHeight="1" x14ac:dyDescent="0.2">
      <c r="A16" s="180"/>
      <c r="B16" s="102"/>
      <c r="C16" s="192"/>
      <c r="D16" s="314"/>
      <c r="E16" s="247"/>
      <c r="F16" s="360" t="s">
        <v>192</v>
      </c>
      <c r="G16" s="77">
        <v>8</v>
      </c>
      <c r="H16" s="18"/>
      <c r="I16" s="96"/>
    </row>
    <row r="17" spans="1:9" s="9" customFormat="1" ht="25.7" customHeight="1" x14ac:dyDescent="0.2">
      <c r="A17" s="180"/>
      <c r="B17" s="102"/>
      <c r="C17" s="192"/>
      <c r="D17" s="314"/>
      <c r="E17" s="247"/>
      <c r="F17" s="97" t="s">
        <v>191</v>
      </c>
      <c r="G17" s="77">
        <v>4</v>
      </c>
      <c r="H17" s="18"/>
      <c r="I17" s="96"/>
    </row>
    <row r="18" spans="1:9" s="9" customFormat="1" ht="25.7" customHeight="1" x14ac:dyDescent="0.2">
      <c r="A18" s="180"/>
      <c r="B18" s="102"/>
      <c r="C18" s="192"/>
      <c r="D18" s="314"/>
      <c r="E18" s="169"/>
      <c r="F18" s="97" t="s">
        <v>193</v>
      </c>
      <c r="G18" s="77">
        <v>0</v>
      </c>
      <c r="H18" s="18"/>
      <c r="I18" s="96"/>
    </row>
    <row r="19" spans="1:9" s="9" customFormat="1" ht="25.7" customHeight="1" x14ac:dyDescent="0.2">
      <c r="A19" s="208"/>
      <c r="B19" s="313"/>
      <c r="C19" s="192"/>
      <c r="D19" s="314"/>
      <c r="E19" s="192" t="s">
        <v>131</v>
      </c>
      <c r="F19" s="106" t="s">
        <v>132</v>
      </c>
      <c r="G19" s="70"/>
      <c r="H19" s="5"/>
      <c r="I19" s="315"/>
    </row>
    <row r="20" spans="1:9" s="9" customFormat="1" ht="25.7" customHeight="1" x14ac:dyDescent="0.2">
      <c r="A20" s="208"/>
      <c r="B20" s="313"/>
      <c r="C20" s="192"/>
      <c r="D20" s="314"/>
      <c r="E20" s="192"/>
      <c r="F20" s="106"/>
      <c r="G20" s="71"/>
      <c r="H20" s="5"/>
      <c r="I20" s="315"/>
    </row>
    <row r="21" spans="1:9" s="9" customFormat="1" ht="25.7" customHeight="1" x14ac:dyDescent="0.2">
      <c r="A21" s="197" t="s">
        <v>133</v>
      </c>
      <c r="B21" s="102" t="s">
        <v>134</v>
      </c>
      <c r="C21" s="192"/>
      <c r="D21" s="287" t="s">
        <v>196</v>
      </c>
      <c r="E21" s="288"/>
      <c r="F21" s="94" t="s">
        <v>198</v>
      </c>
      <c r="G21" s="5">
        <v>10</v>
      </c>
      <c r="H21" s="29"/>
      <c r="I21" s="309"/>
    </row>
    <row r="22" spans="1:9" s="9" customFormat="1" ht="25.7" customHeight="1" x14ac:dyDescent="0.2">
      <c r="A22" s="197"/>
      <c r="B22" s="102"/>
      <c r="C22" s="192"/>
      <c r="D22" s="364"/>
      <c r="E22" s="290"/>
      <c r="F22" s="94" t="s">
        <v>199</v>
      </c>
      <c r="G22" s="95">
        <v>5</v>
      </c>
      <c r="H22" s="29"/>
      <c r="I22" s="365"/>
    </row>
    <row r="23" spans="1:9" s="9" customFormat="1" ht="25.7" customHeight="1" x14ac:dyDescent="0.2">
      <c r="A23" s="311"/>
      <c r="B23" s="312"/>
      <c r="C23" s="295"/>
      <c r="D23" s="289"/>
      <c r="E23" s="290"/>
      <c r="F23" s="94" t="s">
        <v>197</v>
      </c>
      <c r="G23" s="5">
        <v>0</v>
      </c>
      <c r="H23" s="29"/>
      <c r="I23" s="310"/>
    </row>
    <row r="24" spans="1:9" s="9" customFormat="1" ht="19.5" customHeight="1" x14ac:dyDescent="0.2">
      <c r="A24" s="291" t="s">
        <v>155</v>
      </c>
      <c r="B24" s="292"/>
      <c r="C24" s="292"/>
      <c r="D24" s="292"/>
      <c r="E24" s="292"/>
      <c r="F24" s="212" t="s">
        <v>135</v>
      </c>
      <c r="G24" s="5" t="s">
        <v>25</v>
      </c>
      <c r="H24" s="5" t="s">
        <v>25</v>
      </c>
      <c r="I24" s="286"/>
    </row>
    <row r="25" spans="1:9" s="9" customFormat="1" ht="19.5" customHeight="1" x14ac:dyDescent="0.2">
      <c r="A25" s="293"/>
      <c r="B25" s="292"/>
      <c r="C25" s="292"/>
      <c r="D25" s="292"/>
      <c r="E25" s="292"/>
      <c r="F25" s="296"/>
      <c r="G25" s="5" t="s">
        <v>154</v>
      </c>
      <c r="H25" s="5" t="s">
        <v>154</v>
      </c>
      <c r="I25" s="279"/>
    </row>
    <row r="26" spans="1:9" s="9" customFormat="1" ht="30.75" customHeight="1" thickBot="1" x14ac:dyDescent="0.25">
      <c r="A26" s="280" t="s">
        <v>123</v>
      </c>
      <c r="B26" s="281"/>
      <c r="C26" s="281"/>
      <c r="D26" s="281"/>
      <c r="E26" s="282"/>
      <c r="F26" s="283" t="s">
        <v>136</v>
      </c>
      <c r="G26" s="284"/>
      <c r="H26" s="285"/>
      <c r="I26" s="82">
        <f>I14</f>
        <v>0</v>
      </c>
    </row>
    <row r="27" spans="1:9" s="8" customFormat="1" ht="22.5" customHeight="1" thickTop="1" x14ac:dyDescent="0.15">
      <c r="A27" s="7"/>
      <c r="B27" s="6"/>
      <c r="C27" s="9"/>
      <c r="D27" s="9"/>
      <c r="E27" s="9"/>
      <c r="F27" s="9"/>
      <c r="G27" s="7"/>
      <c r="H27" s="9"/>
      <c r="I27" s="9"/>
    </row>
    <row r="28" spans="1:9" s="9" customFormat="1" ht="22.5" customHeight="1" x14ac:dyDescent="0.2">
      <c r="A28" s="7"/>
      <c r="B28" s="6"/>
      <c r="G28" s="7"/>
    </row>
    <row r="29" spans="1:9" s="9" customFormat="1" ht="22.5" customHeight="1" x14ac:dyDescent="0.2">
      <c r="A29" s="7"/>
      <c r="B29" s="6"/>
      <c r="G29" s="7"/>
    </row>
    <row r="30" spans="1:9" s="9" customFormat="1" ht="22.5" customHeight="1" x14ac:dyDescent="0.2">
      <c r="A30" s="7"/>
      <c r="B30" s="6"/>
      <c r="G30" s="7"/>
    </row>
    <row r="31" spans="1:9" s="9" customFormat="1" ht="22.5" customHeight="1" x14ac:dyDescent="0.2">
      <c r="A31" s="7"/>
      <c r="B31" s="6"/>
      <c r="G31" s="7"/>
    </row>
    <row r="32" spans="1:9" s="9" customFormat="1" ht="22.5" customHeight="1" x14ac:dyDescent="0.2">
      <c r="A32" s="7"/>
      <c r="B32" s="6"/>
      <c r="G32" s="7"/>
    </row>
    <row r="33" spans="1:7" s="9" customFormat="1" ht="22.5" customHeight="1" x14ac:dyDescent="0.2">
      <c r="A33" s="7"/>
      <c r="B33" s="6"/>
      <c r="G33" s="7"/>
    </row>
    <row r="34" spans="1:7" s="9" customFormat="1" ht="22.5" customHeight="1" x14ac:dyDescent="0.2">
      <c r="A34" s="7"/>
      <c r="B34" s="6"/>
      <c r="G34" s="7"/>
    </row>
    <row r="35" spans="1:7" s="9" customFormat="1" ht="22.5" customHeight="1" x14ac:dyDescent="0.2">
      <c r="A35" s="7"/>
      <c r="B35" s="6"/>
      <c r="G35" s="7"/>
    </row>
    <row r="36" spans="1:7" s="9" customFormat="1" ht="22.5" customHeight="1" x14ac:dyDescent="0.2">
      <c r="A36" s="7"/>
      <c r="B36" s="6"/>
      <c r="G36" s="7"/>
    </row>
    <row r="37" spans="1:7" s="9" customFormat="1" ht="22.5" customHeight="1" x14ac:dyDescent="0.2">
      <c r="A37" s="7"/>
      <c r="B37" s="6"/>
      <c r="G37" s="7"/>
    </row>
    <row r="38" spans="1:7" s="9" customFormat="1" ht="22.5" customHeight="1" x14ac:dyDescent="0.2">
      <c r="A38" s="7"/>
      <c r="B38" s="6"/>
      <c r="G38" s="7"/>
    </row>
    <row r="39" spans="1:7" s="9" customFormat="1" ht="22.5" customHeight="1" x14ac:dyDescent="0.2">
      <c r="A39" s="7"/>
      <c r="B39" s="6"/>
      <c r="G39" s="7"/>
    </row>
    <row r="40" spans="1:7" s="9" customFormat="1" ht="22.5" customHeight="1" x14ac:dyDescent="0.2">
      <c r="A40" s="7"/>
      <c r="B40" s="6"/>
      <c r="G40" s="7"/>
    </row>
    <row r="41" spans="1:7" s="9" customFormat="1" ht="22.5" customHeight="1" x14ac:dyDescent="0.2">
      <c r="A41" s="7"/>
      <c r="B41" s="6"/>
      <c r="G41" s="7"/>
    </row>
    <row r="42" spans="1:7" s="9" customFormat="1" ht="22.5" customHeight="1" x14ac:dyDescent="0.2">
      <c r="A42" s="7"/>
      <c r="B42" s="6"/>
      <c r="G42" s="7"/>
    </row>
    <row r="43" spans="1:7" s="9" customFormat="1" ht="22.5" customHeight="1" x14ac:dyDescent="0.2">
      <c r="A43" s="7"/>
      <c r="B43" s="6"/>
      <c r="G43" s="7"/>
    </row>
  </sheetData>
  <mergeCells count="38">
    <mergeCell ref="A9:C9"/>
    <mergeCell ref="I21:I23"/>
    <mergeCell ref="A21:A23"/>
    <mergeCell ref="B21:B23"/>
    <mergeCell ref="B14:B20"/>
    <mergeCell ref="E19:E20"/>
    <mergeCell ref="C14:C20"/>
    <mergeCell ref="D14:D20"/>
    <mergeCell ref="A14:A20"/>
    <mergeCell ref="I19:I20"/>
    <mergeCell ref="F19:F20"/>
    <mergeCell ref="E14:E18"/>
    <mergeCell ref="A1:I1"/>
    <mergeCell ref="A4:C4"/>
    <mergeCell ref="A5:C5"/>
    <mergeCell ref="A6:C6"/>
    <mergeCell ref="A7:C7"/>
    <mergeCell ref="D6:I6"/>
    <mergeCell ref="A3:C3"/>
    <mergeCell ref="D3:I3"/>
    <mergeCell ref="A2:I2"/>
    <mergeCell ref="D7:I7"/>
    <mergeCell ref="A26:E26"/>
    <mergeCell ref="F26:H26"/>
    <mergeCell ref="D5:I5"/>
    <mergeCell ref="D4:I4"/>
    <mergeCell ref="I24:I25"/>
    <mergeCell ref="D21:E23"/>
    <mergeCell ref="A24:E25"/>
    <mergeCell ref="A10:C10"/>
    <mergeCell ref="D13:E13"/>
    <mergeCell ref="D8:G8"/>
    <mergeCell ref="C21:C23"/>
    <mergeCell ref="F24:F25"/>
    <mergeCell ref="D10:G10"/>
    <mergeCell ref="D12:I12"/>
    <mergeCell ref="A11:I11"/>
    <mergeCell ref="A12:C12"/>
  </mergeCells>
  <phoneticPr fontId="13" type="noConversion"/>
  <printOptions horizontalCentered="1"/>
  <pageMargins left="0.23622047244094491" right="0.23622047244094491" top="0.74803149606299213" bottom="0.74803149606299213" header="0.31496062992125984" footer="0.31496062992125984"/>
  <pageSetup paperSize="9" scale="65" fitToHeight="0" orientation="landscape" horizontalDpi="4294967294" verticalDpi="4294967294" r:id="rId1"/>
  <headerFooter alignWithMargins="0">
    <oddHeader>&amp;LΕΥΔ Προγράμματος "Στερεά Ελλάδα 2021-2027"&amp;RΜονάδα Α'</oddHeader>
    <oddFooter>&amp;CΣελίδα &amp;P από &amp;N</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5"/>
  <sheetViews>
    <sheetView showGridLines="0" zoomScale="80" zoomScaleNormal="80" zoomScaleSheetLayoutView="100" workbookViewId="0">
      <selection sqref="A1:G1"/>
    </sheetView>
  </sheetViews>
  <sheetFormatPr defaultColWidth="9.140625" defaultRowHeight="12.75" x14ac:dyDescent="0.2"/>
  <cols>
    <col min="1" max="1" width="19" style="22" customWidth="1"/>
    <col min="2" max="2" width="45" style="20" customWidth="1"/>
    <col min="3" max="3" width="16.7109375" style="20" customWidth="1"/>
    <col min="4" max="4" width="26.28515625" style="20" customWidth="1"/>
    <col min="5" max="5" width="22.7109375" style="20" bestFit="1" customWidth="1"/>
    <col min="6" max="6" width="24.42578125" style="20" customWidth="1"/>
    <col min="7" max="7" width="22.5703125" style="20" customWidth="1"/>
    <col min="8" max="16384" width="9.140625" style="20"/>
  </cols>
  <sheetData>
    <row r="1" spans="1:7" s="9" customFormat="1" ht="25.5" customHeight="1" thickTop="1" x14ac:dyDescent="0.2">
      <c r="A1" s="199" t="s">
        <v>48</v>
      </c>
      <c r="B1" s="200"/>
      <c r="C1" s="200"/>
      <c r="D1" s="200"/>
      <c r="E1" s="200"/>
      <c r="F1" s="200"/>
      <c r="G1" s="201"/>
    </row>
    <row r="2" spans="1:7" s="9" customFormat="1" ht="25.5" customHeight="1" thickBot="1" x14ac:dyDescent="0.25">
      <c r="A2" s="55"/>
      <c r="B2" s="304" t="s">
        <v>49</v>
      </c>
      <c r="C2" s="304"/>
      <c r="D2" s="304"/>
      <c r="E2" s="304"/>
      <c r="F2" s="304"/>
      <c r="G2" s="305"/>
    </row>
    <row r="3" spans="1:7" s="1" customFormat="1" ht="25.5" customHeight="1" thickTop="1" x14ac:dyDescent="0.2">
      <c r="A3" s="209" t="s">
        <v>1</v>
      </c>
      <c r="B3" s="162"/>
      <c r="C3" s="162" t="str">
        <f>'2. ΤΗΡΗΣΗ ΕΘΝ &amp; ΚΟΙΝ ΚΑΝΟΝΩΝ'!D3</f>
        <v>Στερεά Ελλάδα 2021-2027</v>
      </c>
      <c r="D3" s="162"/>
      <c r="E3" s="162"/>
      <c r="F3" s="162"/>
      <c r="G3" s="163"/>
    </row>
    <row r="4" spans="1:7" s="1" customFormat="1" ht="36.75" customHeight="1" x14ac:dyDescent="0.2">
      <c r="A4" s="170" t="s">
        <v>3</v>
      </c>
      <c r="B4" s="171"/>
      <c r="C4" s="255" t="str">
        <f>'2. ΤΗΡΗΣΗ ΕΘΝ &amp; ΚΟΙΝ ΚΑΝΟΝΩΝ'!D4</f>
        <v>02: Διασφάλιση της περιβαλλοντικής αειφορίας, προσαρμογή στην κλιματική αλλαγή, πρόληψη και διαχείριση κινδύνων</v>
      </c>
      <c r="D4" s="255"/>
      <c r="E4" s="255"/>
      <c r="F4" s="255"/>
      <c r="G4" s="350"/>
    </row>
    <row r="5" spans="1:7" s="1" customFormat="1" ht="86.25" customHeight="1" x14ac:dyDescent="0.2">
      <c r="A5" s="166" t="s">
        <v>5</v>
      </c>
      <c r="B5" s="349"/>
      <c r="C5" s="173" t="str">
        <f>'2. ΤΗΡΗΣΗ ΕΘΝ &amp; ΚΟΙΝ ΚΑΝΟΝΩΝ'!D5</f>
        <v>2: Μια πιο πράσινη και ανθεκτική Ευρώπη με χαμηλές εκπομπές διοξειδίου του άνθρακα και καθ’ οδόν προς μια οικονομία καθαρών μηδενικών εκπομπών διοξειδίου του άνθρακα, μέσω της προώθησης της δίκαιης μετάβασης σε καθαρές μορφές ενέργειας, των πράσινων και γαλάζιων επενδύσεων, της κυκλικής οικονομίας, του μετριασμού της κλιματικής αλλαγής και της προσαρμογής στην κλιματική αλλαγή, της πρόληψης και της διαχείρισης των κινδύνων, και της βιώσιμης αστικής κινητικότητας</v>
      </c>
      <c r="D5" s="173"/>
      <c r="E5" s="173"/>
      <c r="F5" s="173"/>
      <c r="G5" s="174"/>
    </row>
    <row r="6" spans="1:7" s="1" customFormat="1" ht="39.75" customHeight="1" x14ac:dyDescent="0.2">
      <c r="A6" s="351" t="s">
        <v>7</v>
      </c>
      <c r="B6" s="173"/>
      <c r="C6" s="173" t="str">
        <f>'2. ΤΗΡΗΣΗ ΕΘΝ &amp; ΚΟΙΝ ΚΑΝΟΝΩΝ'!D6</f>
        <v>RSO2.4: Προώθηση της προσαρμογής στην κλιματική αλλαγή και της πρόληψης του κινδύνου καταστροφών, της ανθεκτικότητας, λαμβάνοντας υπόψη προσεγγίσεις που βασίζονται στο οικοσύστημα</v>
      </c>
      <c r="D6" s="173"/>
      <c r="E6" s="173"/>
      <c r="F6" s="173"/>
      <c r="G6" s="174"/>
    </row>
    <row r="7" spans="1:7" s="1" customFormat="1" ht="72.75" customHeight="1" x14ac:dyDescent="0.2">
      <c r="A7" s="351" t="s">
        <v>9</v>
      </c>
      <c r="B7" s="173"/>
      <c r="C7" s="173" t="str">
        <f>'2. ΤΗΡΗΣΗ ΕΘΝ &amp; ΚΟΙΝ ΚΑΝΟΝΩΝ'!D7</f>
        <v xml:space="preserve">058: Προσαρμογή στα μέτρα για την αντιμετώπιση της κλιματικής αλλαγής και πρόληψη και διαχείριση των κινδύνων που συνδέονται με το κλίμα: πλημμύρες και κατολισθήσεις (συμπεριλαμβανομένων των δραστηριοτήτων ευαισθητοποίησης, της πολιτικής προστασίας και των συστημάτων διαχείρισης  καταστροφών, των υποδομών και των προσεγγίσεων με βάση το οικοσύστημα) </v>
      </c>
      <c r="D7" s="173"/>
      <c r="E7" s="173"/>
      <c r="F7" s="173"/>
      <c r="G7" s="174"/>
    </row>
    <row r="8" spans="1:7" s="23" customFormat="1" ht="25.5" customHeight="1" x14ac:dyDescent="0.2">
      <c r="A8" s="301" t="s">
        <v>50</v>
      </c>
      <c r="B8" s="320"/>
      <c r="C8" s="173" t="str">
        <f>'2. ΤΗΡΗΣΗ ΕΘΝ &amp; ΚΟΙΝ ΚΑΝΟΝΩΝ'!D8</f>
        <v>2.4.1_1 - Κατασκευή Έργων Αντιπλημμυρικής Προστασίας – (Νέες πράξεις)</v>
      </c>
      <c r="D8" s="173"/>
      <c r="E8" s="173"/>
      <c r="F8" s="173"/>
      <c r="G8" s="174"/>
    </row>
    <row r="9" spans="1:7" s="23" customFormat="1" ht="25.5" customHeight="1" x14ac:dyDescent="0.2">
      <c r="A9" s="50" t="s">
        <v>137</v>
      </c>
      <c r="B9" s="51"/>
      <c r="C9" s="51" t="str">
        <f>'2. ΤΗΡΗΣΗ ΕΘΝ &amp; ΚΟΙΝ ΚΑΝΟΝΩΝ'!D9</f>
        <v>53 (10653)</v>
      </c>
      <c r="D9" s="59" t="s">
        <v>15</v>
      </c>
      <c r="E9" s="59"/>
      <c r="F9" s="59" t="s">
        <v>13</v>
      </c>
      <c r="G9" s="61"/>
    </row>
    <row r="10" spans="1:7" s="1" customFormat="1" ht="25.5" customHeight="1" thickBot="1" x14ac:dyDescent="0.25">
      <c r="A10" s="224" t="s">
        <v>70</v>
      </c>
      <c r="B10" s="225"/>
      <c r="C10" s="321"/>
      <c r="D10" s="321"/>
      <c r="E10" s="321"/>
      <c r="F10" s="321"/>
      <c r="G10" s="322"/>
    </row>
    <row r="11" spans="1:7" s="21" customFormat="1" ht="25.5" customHeight="1" thickTop="1" x14ac:dyDescent="0.2">
      <c r="A11" s="86" t="s">
        <v>20</v>
      </c>
      <c r="B11" s="87" t="s">
        <v>138</v>
      </c>
      <c r="C11" s="87" t="s">
        <v>139</v>
      </c>
      <c r="D11" s="323" t="s">
        <v>140</v>
      </c>
      <c r="E11" s="324"/>
      <c r="F11" s="323" t="s">
        <v>141</v>
      </c>
      <c r="G11" s="325"/>
    </row>
    <row r="12" spans="1:7" s="21" customFormat="1" ht="25.5" customHeight="1" x14ac:dyDescent="0.2">
      <c r="A12" s="84"/>
      <c r="B12" s="85"/>
      <c r="C12" s="85"/>
      <c r="D12" s="88" t="s">
        <v>158</v>
      </c>
      <c r="E12" s="88" t="s">
        <v>159</v>
      </c>
      <c r="F12" s="88" t="s">
        <v>158</v>
      </c>
      <c r="G12" s="88" t="s">
        <v>159</v>
      </c>
    </row>
    <row r="13" spans="1:7" s="21" customFormat="1" ht="35.1" customHeight="1" x14ac:dyDescent="0.2">
      <c r="A13" s="32">
        <v>1</v>
      </c>
      <c r="B13" s="33" t="s">
        <v>142</v>
      </c>
      <c r="C13" s="90" t="s">
        <v>160</v>
      </c>
      <c r="D13" s="35" t="s">
        <v>143</v>
      </c>
      <c r="E13" s="83" t="s">
        <v>160</v>
      </c>
      <c r="F13" s="83">
        <f>'1. ΠΛΗΡΟΤΗΤΑ ΠΕΡΙΕΧΟΜΕΝΟΥ'!G20</f>
        <v>0</v>
      </c>
      <c r="G13" s="36"/>
    </row>
    <row r="14" spans="1:7" s="21" customFormat="1" ht="35.1" customHeight="1" x14ac:dyDescent="0.2">
      <c r="A14" s="32">
        <v>2</v>
      </c>
      <c r="B14" s="33" t="s">
        <v>144</v>
      </c>
      <c r="C14" s="80" t="s">
        <v>160</v>
      </c>
      <c r="D14" s="35" t="s">
        <v>143</v>
      </c>
      <c r="E14" s="83" t="s">
        <v>160</v>
      </c>
      <c r="F14" s="83">
        <f>'2. ΤΗΡΗΣΗ ΕΘΝ &amp; ΚΟΙΝ ΚΑΝΟΝΩΝ'!G30</f>
        <v>0</v>
      </c>
      <c r="G14" s="36"/>
    </row>
    <row r="15" spans="1:7" s="21" customFormat="1" ht="35.1" customHeight="1" x14ac:dyDescent="0.2">
      <c r="A15" s="32">
        <v>3</v>
      </c>
      <c r="B15" s="33" t="s">
        <v>145</v>
      </c>
      <c r="C15" s="34">
        <v>0.6</v>
      </c>
      <c r="D15" s="80" t="s">
        <v>143</v>
      </c>
      <c r="E15" s="89">
        <f>'3. ΣΚΟΠΙΜΟΤΗΤΑ'!G40</f>
        <v>0</v>
      </c>
      <c r="F15" s="83">
        <f>'3. ΣΚΟΠΙΜΟΤΗΤΑ'!G38</f>
        <v>0</v>
      </c>
      <c r="G15" s="93">
        <f>C15*'3. ΣΚΟΠΙΜΟΤΗΤΑ'!G40</f>
        <v>0</v>
      </c>
    </row>
    <row r="16" spans="1:7" s="6" customFormat="1" ht="35.1" customHeight="1" x14ac:dyDescent="0.2">
      <c r="A16" s="32">
        <v>4</v>
      </c>
      <c r="B16" s="33" t="s">
        <v>146</v>
      </c>
      <c r="C16" s="34">
        <v>0.4</v>
      </c>
      <c r="D16" s="80" t="s">
        <v>143</v>
      </c>
      <c r="E16" s="89">
        <f>'4. ΩΡΙΜΟΤΗΤΑ '!I26</f>
        <v>0</v>
      </c>
      <c r="F16" s="83">
        <f>'4. ΩΡΙΜΟΤΗΤΑ '!I24</f>
        <v>0</v>
      </c>
      <c r="G16" s="93">
        <f>C16*'4. ΩΡΙΜΟΤΗΤΑ '!I26</f>
        <v>0</v>
      </c>
    </row>
    <row r="17" spans="1:7" s="6" customFormat="1" ht="25.5" customHeight="1" x14ac:dyDescent="0.2">
      <c r="A17" s="347" t="s">
        <v>147</v>
      </c>
      <c r="B17" s="342"/>
      <c r="C17" s="342"/>
      <c r="D17" s="326" t="s">
        <v>148</v>
      </c>
      <c r="E17" s="327"/>
      <c r="F17" s="330"/>
      <c r="G17" s="348">
        <f>G16+G15</f>
        <v>0</v>
      </c>
    </row>
    <row r="18" spans="1:7" s="6" customFormat="1" ht="18.75" customHeight="1" x14ac:dyDescent="0.2">
      <c r="A18" s="346"/>
      <c r="B18" s="342"/>
      <c r="C18" s="342"/>
      <c r="D18" s="328"/>
      <c r="E18" s="329"/>
      <c r="F18" s="331"/>
      <c r="G18" s="348"/>
    </row>
    <row r="19" spans="1:7" s="6" customFormat="1" ht="29.25" customHeight="1" x14ac:dyDescent="0.2">
      <c r="A19" s="341" t="s">
        <v>149</v>
      </c>
      <c r="B19" s="342"/>
      <c r="C19" s="342"/>
      <c r="D19" s="343"/>
      <c r="E19" s="344"/>
      <c r="F19" s="344"/>
      <c r="G19" s="345"/>
    </row>
    <row r="20" spans="1:7" s="6" customFormat="1" ht="24" customHeight="1" x14ac:dyDescent="0.2">
      <c r="A20" s="346"/>
      <c r="B20" s="342"/>
      <c r="C20" s="342"/>
      <c r="D20" s="343"/>
      <c r="E20" s="344"/>
      <c r="F20" s="344"/>
      <c r="G20" s="345"/>
    </row>
    <row r="21" spans="1:7" s="6" customFormat="1" ht="35.25" hidden="1" customHeight="1" x14ac:dyDescent="0.2">
      <c r="A21" s="346"/>
      <c r="B21" s="342"/>
      <c r="C21" s="342"/>
      <c r="D21" s="343"/>
      <c r="E21" s="344"/>
      <c r="F21" s="344"/>
      <c r="G21" s="345"/>
    </row>
    <row r="22" spans="1:7" s="6" customFormat="1" ht="45" customHeight="1" x14ac:dyDescent="0.2">
      <c r="A22" s="316" t="s">
        <v>150</v>
      </c>
      <c r="B22" s="317"/>
      <c r="C22" s="40"/>
      <c r="D22" s="91" t="s">
        <v>43</v>
      </c>
      <c r="E22" s="332"/>
      <c r="F22" s="333"/>
      <c r="G22" s="334"/>
    </row>
    <row r="23" spans="1:7" s="6" customFormat="1" ht="45" customHeight="1" x14ac:dyDescent="0.2">
      <c r="A23" s="316" t="s">
        <v>151</v>
      </c>
      <c r="B23" s="317"/>
      <c r="C23" s="39"/>
      <c r="D23" s="91" t="s">
        <v>45</v>
      </c>
      <c r="E23" s="335"/>
      <c r="F23" s="336"/>
      <c r="G23" s="337"/>
    </row>
    <row r="24" spans="1:7" s="6" customFormat="1" ht="45" customHeight="1" thickBot="1" x14ac:dyDescent="0.25">
      <c r="A24" s="318" t="s">
        <v>152</v>
      </c>
      <c r="B24" s="319"/>
      <c r="C24" s="41"/>
      <c r="D24" s="92" t="s">
        <v>47</v>
      </c>
      <c r="E24" s="338"/>
      <c r="F24" s="339"/>
      <c r="G24" s="340"/>
    </row>
    <row r="25" spans="1:7" ht="13.5" thickTop="1" x14ac:dyDescent="0.2"/>
  </sheetData>
  <mergeCells count="29">
    <mergeCell ref="A1:G1"/>
    <mergeCell ref="A19:G21"/>
    <mergeCell ref="A17:C18"/>
    <mergeCell ref="G17:G18"/>
    <mergeCell ref="B2:G2"/>
    <mergeCell ref="A5:B5"/>
    <mergeCell ref="A10:B10"/>
    <mergeCell ref="C3:G3"/>
    <mergeCell ref="C5:G5"/>
    <mergeCell ref="C4:G4"/>
    <mergeCell ref="C8:G8"/>
    <mergeCell ref="A6:B6"/>
    <mergeCell ref="C6:G6"/>
    <mergeCell ref="A7:B7"/>
    <mergeCell ref="A4:B4"/>
    <mergeCell ref="A3:B3"/>
    <mergeCell ref="C7:G7"/>
    <mergeCell ref="A22:B22"/>
    <mergeCell ref="A23:B23"/>
    <mergeCell ref="A24:B24"/>
    <mergeCell ref="A8:B8"/>
    <mergeCell ref="C10:G10"/>
    <mergeCell ref="D11:E11"/>
    <mergeCell ref="F11:G11"/>
    <mergeCell ref="D17:E18"/>
    <mergeCell ref="F17:F18"/>
    <mergeCell ref="E22:G22"/>
    <mergeCell ref="E23:G23"/>
    <mergeCell ref="E24:G24"/>
  </mergeCells>
  <phoneticPr fontId="13" type="noConversion"/>
  <printOptions horizontalCentered="1"/>
  <pageMargins left="0.25" right="0.25" top="0.51" bottom="0.43" header="0.3" footer="0.17"/>
  <pageSetup paperSize="9" scale="81" fitToHeight="0" orientation="landscape" horizontalDpi="4294967295" verticalDpi="4294967295" r:id="rId1"/>
  <headerFooter alignWithMargins="0">
    <oddHeader>&amp;LΕΥΔ Προγράμματος "Στερεά Ελλάδα 2021-2027"&amp;RΜονάδα Α'</oddHeader>
    <oddFooter>&amp;CΣελίδα &amp;P από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6393" r:id="rId4" name="Check Box 9">
              <controlPr defaultSize="0" autoFill="0" autoLine="0" autoPict="0">
                <anchor moveWithCells="1">
                  <from>
                    <xdr:col>6</xdr:col>
                    <xdr:colOff>1724025</xdr:colOff>
                    <xdr:row>13</xdr:row>
                    <xdr:rowOff>209550</xdr:rowOff>
                  </from>
                  <to>
                    <xdr:col>7</xdr:col>
                    <xdr:colOff>276225</xdr:colOff>
                    <xdr:row>13</xdr:row>
                    <xdr:rowOff>219075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6fb8953a-4a89-43cf-a567-9b77ad25ff9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4D63729FA9E2B47B2D0E5F381B7760F" ma:contentTypeVersion="18" ma:contentTypeDescription="Create a new document." ma:contentTypeScope="" ma:versionID="40a823488afa18f7b780bd55f6587ba5">
  <xsd:schema xmlns:xsd="http://www.w3.org/2001/XMLSchema" xmlns:xs="http://www.w3.org/2001/XMLSchema" xmlns:p="http://schemas.microsoft.com/office/2006/metadata/properties" xmlns:ns3="6fb8953a-4a89-43cf-a567-9b77ad25ff9e" xmlns:ns4="1462b46e-f33a-4752-86d7-8fbdd3b692c4" targetNamespace="http://schemas.microsoft.com/office/2006/metadata/properties" ma:root="true" ma:fieldsID="15d7dd4cdea4016442174c292917d005" ns3:_="" ns4:_="">
    <xsd:import namespace="6fb8953a-4a89-43cf-a567-9b77ad25ff9e"/>
    <xsd:import namespace="1462b46e-f33a-4752-86d7-8fbdd3b692c4"/>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3:MediaServiceSearchProperties" minOccurs="0"/>
                <xsd:element ref="ns3:MediaLengthInSeconds" minOccurs="0"/>
                <xsd:element ref="ns3:MediaServiceObjectDetectorVersions" minOccurs="0"/>
                <xsd:element ref="ns3:MediaServiceSystemTags"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b8953a-4a89-43cf-a567-9b77ad25ff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element name="_activity" ma:index="25" nillable="true" ma:displayName="_activity" ma:hidden="true" ma:internalName="_activity">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462b46e-f33a-4752-86d7-8fbdd3b692c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744A040-CDA8-4035-9A98-8F9B43821726}">
  <ds:schemaRefs>
    <ds:schemaRef ds:uri="http://schemas.microsoft.com/sharepoint/v3/contenttype/forms"/>
  </ds:schemaRefs>
</ds:datastoreItem>
</file>

<file path=customXml/itemProps2.xml><?xml version="1.0" encoding="utf-8"?>
<ds:datastoreItem xmlns:ds="http://schemas.openxmlformats.org/officeDocument/2006/customXml" ds:itemID="{8B18D6F0-B764-4FD8-BC47-C73AE06F10BB}">
  <ds:schemaRefs>
    <ds:schemaRef ds:uri="http://schemas.microsoft.com/office/2006/documentManagement/types"/>
    <ds:schemaRef ds:uri="http://purl.org/dc/elements/1.1/"/>
    <ds:schemaRef ds:uri="http://schemas.microsoft.com/office/infopath/2007/PartnerControls"/>
    <ds:schemaRef ds:uri="http://schemas.microsoft.com/office/2006/metadata/properties"/>
    <ds:schemaRef ds:uri="http://purl.org/dc/dcmitype/"/>
    <ds:schemaRef ds:uri="http://schemas.openxmlformats.org/package/2006/metadata/core-properties"/>
    <ds:schemaRef ds:uri="http://www.w3.org/XML/1998/namespace"/>
    <ds:schemaRef ds:uri="1462b46e-f33a-4752-86d7-8fbdd3b692c4"/>
    <ds:schemaRef ds:uri="6fb8953a-4a89-43cf-a567-9b77ad25ff9e"/>
    <ds:schemaRef ds:uri="http://purl.org/dc/terms/"/>
  </ds:schemaRefs>
</ds:datastoreItem>
</file>

<file path=customXml/itemProps3.xml><?xml version="1.0" encoding="utf-8"?>
<ds:datastoreItem xmlns:ds="http://schemas.openxmlformats.org/officeDocument/2006/customXml" ds:itemID="{AC3F20DB-A583-4591-BCAF-0D4CEC60363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b8953a-4a89-43cf-a567-9b77ad25ff9e"/>
    <ds:schemaRef ds:uri="1462b46e-f33a-4752-86d7-8fbdd3b692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Περιοχές με ονόματα</vt:lpstr>
      </vt:variant>
      <vt:variant>
        <vt:i4>6</vt:i4>
      </vt:variant>
    </vt:vector>
  </HeadingPairs>
  <TitlesOfParts>
    <vt:vector size="12" baseType="lpstr">
      <vt:lpstr>ΕΠΙΛΕΞΙΜΟΤΗΤΑ ΠΛΗΡΟΤΗΤΑ ΦΟΡΕΙΣ</vt:lpstr>
      <vt:lpstr>1. ΠΛΗΡΟΤΗΤΑ ΠΕΡΙΕΧΟΜΕΝΟΥ</vt:lpstr>
      <vt:lpstr>2. ΤΗΡΗΣΗ ΕΘΝ &amp; ΚΟΙΝ ΚΑΝΟΝΩΝ</vt:lpstr>
      <vt:lpstr>3. ΣΚΟΠΙΜΟΤΗΤΑ</vt:lpstr>
      <vt:lpstr>4. ΩΡΙΜΟΤΗΤΑ </vt:lpstr>
      <vt:lpstr>ΦΑΠ</vt:lpstr>
      <vt:lpstr>ΦΑΠ!Print_Area</vt:lpstr>
      <vt:lpstr>'1. ΠΛΗΡΟΤΗΤΑ ΠΕΡΙΕΧΟΜΕΝΟΥ'!Print_Titles</vt:lpstr>
      <vt:lpstr>'2. ΤΗΡΗΣΗ ΕΘΝ &amp; ΚΟΙΝ ΚΑΝΟΝΩΝ'!Print_Titles</vt:lpstr>
      <vt:lpstr>'3. ΣΚΟΠΙΜΟΤΗΤΑ'!Print_Titles</vt:lpstr>
      <vt:lpstr>'4. ΩΡΙΜΟΤΗΤΑ '!Print_Titles</vt:lpstr>
      <vt:lpstr>'ΕΠΙΛΕΞΙΜΟΤΗΤΑ ΠΛΗΡΟΤΗΤΑ ΦΟΡΕΙΣ'!Print_Titles</vt:lpstr>
    </vt:vector>
  </TitlesOfParts>
  <Manager/>
  <Company>ΕΥΣ/ΥΠΟΙΟ</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Φύλλο Αξιολόγησης Πράξης για Κωδικό Θεματικής Προτεραιότητας 23</dc:title>
  <dc:subject/>
  <dc:creator>ΣΑΚΕΛΛΑΡΗ ΜΑΡΙΑ</dc:creator>
  <cp:keywords/>
  <dc:description/>
  <cp:lastModifiedBy>ΒΕΛΛΙΟΣ ΛΕΩΝΙΔΑΣ</cp:lastModifiedBy>
  <cp:revision/>
  <cp:lastPrinted>2024-06-17T10:54:25Z</cp:lastPrinted>
  <dcterms:created xsi:type="dcterms:W3CDTF">2003-03-13T10:14:32Z</dcterms:created>
  <dcterms:modified xsi:type="dcterms:W3CDTF">2024-06-17T11:07:56Z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00000000EDE6C4108AE3624B8A9B56DFE40CEBFE0700B95F871A3720DD4C9D79443B07061A4300000003405E0000665CFDB3166C044A85ECDFEF552F0F230000B9F334250000</vt:lpwstr>
  </property>
  <property fmtid="{D5CDD505-2E9C-101B-9397-08002B2CF9AE}" pid="4" name="_EmailStoreID">
    <vt:lpwstr>0000000038A1BB1005E5101AA1BB08002B2A56C200006D737073742E646C6C00000000004E495441F9BFB80100AA0037D96E0000000043003A005C004D00610069006C0042006F0078005C004D00610069006C0042006F0078005F0061006C0065006B006B0061006E0074002E007000730074000000</vt:lpwstr>
  </property>
  <property fmtid="{D5CDD505-2E9C-101B-9397-08002B2CF9AE}" pid="5" name="_EmailStoreID0">
    <vt:lpwstr>0000000038A1BB1005E5101AA1BB08002B2A56C20000454D534D44422E444C4C00000000000000001B55FA20AA6611CD9BC800AA002FC45A0C0000006167656C70616C65406D6F752E6772002F6F3D4D4F552F6F753D4E45572F636E3D526563697069656E74732F636E3D6167656C70616C6500E94632F4320000000200000</vt:lpwstr>
  </property>
  <property fmtid="{D5CDD505-2E9C-101B-9397-08002B2CF9AE}" pid="6" name="_EmailStoreID1">
    <vt:lpwstr>0100000006100670065006C00700061006C00650040006D006F0075002E006700720000000000</vt:lpwstr>
  </property>
  <property fmtid="{D5CDD505-2E9C-101B-9397-08002B2CF9AE}" pid="7" name="ContentTypeId">
    <vt:lpwstr>0x010100E4D63729FA9E2B47B2D0E5F381B7760F</vt:lpwstr>
  </property>
  <property fmtid="{D5CDD505-2E9C-101B-9397-08002B2CF9AE}" pid="8" name="_ReviewingToolsShownOnce">
    <vt:lpwstr/>
  </property>
</Properties>
</file>